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anfs13\H_管理本部\経理\★共有処理フォルダ\インボイス\WEN掲示\定型フォーム その他＞04GRANDIT帳票\"/>
    </mc:Choice>
  </mc:AlternateContent>
  <xr:revisionPtr revIDLastSave="0" documentId="13_ncr:1_{7B33A4E3-1D87-4D14-8CAE-463C5B2CAC43}" xr6:coauthVersionLast="47" xr6:coauthVersionMax="47" xr10:uidLastSave="{00000000-0000-0000-0000-000000000000}"/>
  <bookViews>
    <workbookView xWindow="-108" yWindow="-108" windowWidth="23256" windowHeight="12720" xr2:uid="{2D50BFED-187D-4155-A90F-8CB207657390}"/>
  </bookViews>
  <sheets>
    <sheet name="請求書" sheetId="1" r:id="rId1"/>
    <sheet name="マニュアル発注書あり" sheetId="2" r:id="rId2"/>
    <sheet name="マニュアル発注書なし" sheetId="3" r:id="rId3"/>
  </sheets>
  <definedNames>
    <definedName name="_xlnm.Print_Area" localSheetId="1">マニュアル発注書あり!$A$1:$AW$64</definedName>
    <definedName name="_xlnm.Print_Area" localSheetId="2">マニュアル発注書なし!$A$1:$AW$65</definedName>
    <definedName name="_xlnm.Print_Area" localSheetId="0">請求書!$A$1:$AK$41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49" i="3" l="1"/>
  <c r="AK47" i="3"/>
  <c r="AK48" i="3" s="1"/>
  <c r="AL44" i="3"/>
  <c r="AE44" i="3"/>
  <c r="AK43" i="3"/>
  <c r="AL42" i="3"/>
  <c r="AE42" i="3"/>
  <c r="AK41" i="3"/>
  <c r="AL40" i="3"/>
  <c r="AE40" i="3"/>
  <c r="AK39" i="3"/>
  <c r="AL38" i="3"/>
  <c r="AE38" i="3"/>
  <c r="AK37" i="3"/>
  <c r="AL36" i="3"/>
  <c r="AE36" i="3"/>
  <c r="AK35" i="3"/>
  <c r="AK45" i="3" s="1"/>
  <c r="AK49" i="2"/>
  <c r="AK47" i="2"/>
  <c r="AK48" i="2" s="1"/>
  <c r="AL44" i="2"/>
  <c r="AE44" i="2"/>
  <c r="AK43" i="2"/>
  <c r="AL42" i="2"/>
  <c r="AE42" i="2"/>
  <c r="AK41" i="2"/>
  <c r="AL40" i="2"/>
  <c r="AE40" i="2"/>
  <c r="AK39" i="2"/>
  <c r="AL38" i="2"/>
  <c r="AE38" i="2"/>
  <c r="AK37" i="2"/>
  <c r="AK45" i="2" s="1"/>
  <c r="AL36" i="2"/>
  <c r="AE36" i="2"/>
  <c r="AK35" i="2"/>
  <c r="AK37" i="1"/>
  <c r="AL32" i="1"/>
  <c r="AE32" i="1"/>
  <c r="AK31" i="1"/>
  <c r="AL30" i="1"/>
  <c r="AE30" i="1"/>
  <c r="AK29" i="1"/>
  <c r="AL28" i="1"/>
  <c r="AE28" i="1"/>
  <c r="AK27" i="1"/>
  <c r="AL26" i="1"/>
  <c r="AE26" i="1"/>
  <c r="AK25" i="1"/>
  <c r="AL24" i="1"/>
  <c r="AE24" i="1"/>
  <c r="AK23" i="1"/>
  <c r="AK33" i="1" l="1"/>
  <c r="AK34" i="1" s="1"/>
  <c r="AK35" i="1"/>
  <c r="AK36" i="1" s="1"/>
  <c r="AK46" i="3"/>
  <c r="AK50" i="3" s="1"/>
  <c r="AK46" i="2"/>
  <c r="AK50" i="2" s="1"/>
  <c r="AK38" i="1" l="1"/>
  <c r="AE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國領　綾子</author>
  </authors>
  <commentList>
    <comment ref="E5" authorId="0" shapeId="0" xr:uid="{069CE3E0-63EE-4294-A44D-E68CF81C2880}">
      <text>
        <r>
          <rPr>
            <b/>
            <sz val="9"/>
            <color indexed="81"/>
            <rFont val="MS P ゴシック"/>
            <family val="3"/>
            <charset val="128"/>
          </rPr>
          <t>貴社郵便番号</t>
        </r>
      </text>
    </comment>
    <comment ref="E6" authorId="0" shapeId="0" xr:uid="{16A5DE87-1084-47BE-9918-24D8C5EE1FB1}">
      <text>
        <r>
          <rPr>
            <b/>
            <sz val="9"/>
            <color indexed="81"/>
            <rFont val="MS P ゴシック"/>
            <family val="3"/>
            <charset val="128"/>
          </rPr>
          <t>貴社住所</t>
        </r>
      </text>
    </comment>
    <comment ref="E9" authorId="0" shapeId="0" xr:uid="{E7286340-FD1E-4EDF-8C81-20A0C5E1C3FD}">
      <text>
        <r>
          <rPr>
            <b/>
            <sz val="9"/>
            <color indexed="81"/>
            <rFont val="MS P ゴシック"/>
            <family val="3"/>
            <charset val="128"/>
          </rPr>
          <t>貴社名</t>
        </r>
      </text>
    </comment>
    <comment ref="N10" authorId="0" shapeId="0" xr:uid="{15D4792F-1FA0-4C77-91D3-60838DA3F7AF}">
      <text>
        <r>
          <rPr>
            <b/>
            <sz val="9"/>
            <color indexed="81"/>
            <rFont val="MS P ゴシック"/>
            <family val="3"/>
            <charset val="128"/>
          </rPr>
          <t>Tを除いた13桁の登録番号
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國領　綾子</author>
  </authors>
  <commentList>
    <comment ref="E17" authorId="0" shapeId="0" xr:uid="{BB725B50-A9F6-4B28-AF7E-583EC654A060}">
      <text>
        <r>
          <rPr>
            <b/>
            <sz val="9"/>
            <color indexed="81"/>
            <rFont val="MS P ゴシック"/>
            <family val="3"/>
            <charset val="128"/>
          </rPr>
          <t>貴社郵便番号</t>
        </r>
      </text>
    </comment>
    <comment ref="E18" authorId="0" shapeId="0" xr:uid="{850C5EE8-4FEE-4DA6-A371-06D0197C6CC8}">
      <text>
        <r>
          <rPr>
            <b/>
            <sz val="9"/>
            <color indexed="81"/>
            <rFont val="MS P ゴシック"/>
            <family val="3"/>
            <charset val="128"/>
          </rPr>
          <t>貴社住所</t>
        </r>
      </text>
    </comment>
    <comment ref="E21" authorId="0" shapeId="0" xr:uid="{9BAD9A71-0FC3-478A-90DA-59D90996E1B1}">
      <text>
        <r>
          <rPr>
            <b/>
            <sz val="9"/>
            <color indexed="81"/>
            <rFont val="MS P ゴシック"/>
            <family val="3"/>
            <charset val="128"/>
          </rPr>
          <t>貴社名</t>
        </r>
      </text>
    </comment>
    <comment ref="N22" authorId="0" shapeId="0" xr:uid="{E08006FE-938F-4187-8548-60D251E6D415}">
      <text>
        <r>
          <rPr>
            <b/>
            <sz val="9"/>
            <color indexed="81"/>
            <rFont val="MS P ゴシック"/>
            <family val="3"/>
            <charset val="128"/>
          </rPr>
          <t>Tを除いた13桁の登録番号
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國領　綾子</author>
  </authors>
  <commentList>
    <comment ref="E17" authorId="0" shapeId="0" xr:uid="{EF595C81-BF05-453E-930E-9C3D59A87021}">
      <text>
        <r>
          <rPr>
            <b/>
            <sz val="9"/>
            <color indexed="81"/>
            <rFont val="MS P ゴシック"/>
            <family val="3"/>
            <charset val="128"/>
          </rPr>
          <t>貴社郵便番号</t>
        </r>
      </text>
    </comment>
    <comment ref="E18" authorId="0" shapeId="0" xr:uid="{6D9E45BB-39DD-4D19-BE32-22577560C9B2}">
      <text>
        <r>
          <rPr>
            <b/>
            <sz val="9"/>
            <color indexed="81"/>
            <rFont val="MS P ゴシック"/>
            <family val="3"/>
            <charset val="128"/>
          </rPr>
          <t>貴社住所</t>
        </r>
      </text>
    </comment>
    <comment ref="E21" authorId="0" shapeId="0" xr:uid="{62C7BF19-BE9A-4C64-82A5-12CD43361CD9}">
      <text>
        <r>
          <rPr>
            <b/>
            <sz val="9"/>
            <color indexed="81"/>
            <rFont val="MS P ゴシック"/>
            <family val="3"/>
            <charset val="128"/>
          </rPr>
          <t>貴社名</t>
        </r>
      </text>
    </comment>
    <comment ref="N22" authorId="0" shapeId="0" xr:uid="{E000FEF7-7D13-49CC-B040-79FD0AABC73A}">
      <text>
        <r>
          <rPr>
            <b/>
            <sz val="9"/>
            <color indexed="81"/>
            <rFont val="MS P ゴシック"/>
            <family val="3"/>
            <charset val="128"/>
          </rPr>
          <t>Tを除いた13桁の登録番号
を入力してください</t>
        </r>
      </text>
    </comment>
  </commentList>
</comments>
</file>

<file path=xl/sharedStrings.xml><?xml version="1.0" encoding="utf-8"?>
<sst xmlns="http://schemas.openxmlformats.org/spreadsheetml/2006/main" count="182" uniqueCount="67">
  <si>
    <t>請求書</t>
    <rPh sb="0" eb="3">
      <t>セイキュウショ</t>
    </rPh>
    <phoneticPr fontId="3"/>
  </si>
  <si>
    <t>株式会社　七　彩</t>
    <rPh sb="0" eb="4">
      <t>カブシキガイシャ</t>
    </rPh>
    <rPh sb="5" eb="6">
      <t>シチ</t>
    </rPh>
    <rPh sb="7" eb="8">
      <t>アヤ</t>
    </rPh>
    <phoneticPr fontId="3"/>
  </si>
  <si>
    <t>御中</t>
    <rPh sb="0" eb="2">
      <t>オンチュウ</t>
    </rPh>
    <phoneticPr fontId="3"/>
  </si>
  <si>
    <t xml:space="preserve">  下記の通り、請求申し上げます</t>
    <rPh sb="2" eb="4">
      <t>カキ</t>
    </rPh>
    <rPh sb="5" eb="6">
      <t>トオ</t>
    </rPh>
    <rPh sb="8" eb="10">
      <t>セイキュウ</t>
    </rPh>
    <rPh sb="10" eb="11">
      <t>モウ</t>
    </rPh>
    <rPh sb="12" eb="13">
      <t>ア</t>
    </rPh>
    <phoneticPr fontId="3"/>
  </si>
  <si>
    <t>請求者</t>
    <rPh sb="0" eb="3">
      <t>セイキュウシャ</t>
    </rPh>
    <phoneticPr fontId="3"/>
  </si>
  <si>
    <t>［住所］</t>
    <rPh sb="1" eb="3">
      <t>ジュウショ</t>
    </rPh>
    <phoneticPr fontId="3"/>
  </si>
  <si>
    <t>納品先</t>
    <rPh sb="0" eb="3">
      <t>ノウヒンサキ</t>
    </rPh>
    <phoneticPr fontId="3"/>
  </si>
  <si>
    <t>〒</t>
    <phoneticPr fontId="3"/>
  </si>
  <si>
    <t>［社名］</t>
    <rPh sb="1" eb="3">
      <t>シャメイ</t>
    </rPh>
    <phoneticPr fontId="3"/>
  </si>
  <si>
    <t>適格請求書発行事業者登録番号：Ｔ</t>
    <phoneticPr fontId="3"/>
  </si>
  <si>
    <t>TEL：</t>
    <phoneticPr fontId="3"/>
  </si>
  <si>
    <t>［取引先コード］</t>
    <rPh sb="1" eb="3">
      <t>トリヒキ</t>
    </rPh>
    <rPh sb="3" eb="4">
      <t>サキ</t>
    </rPh>
    <phoneticPr fontId="3"/>
  </si>
  <si>
    <t>印</t>
    <phoneticPr fontId="3"/>
  </si>
  <si>
    <t>[XX</t>
    <phoneticPr fontId="3"/>
  </si>
  <si>
    <t>－</t>
    <phoneticPr fontId="3"/>
  </si>
  <si>
    <t>]</t>
    <phoneticPr fontId="3"/>
  </si>
  <si>
    <t>発行日</t>
    <rPh sb="0" eb="3">
      <t>ハッコウビ</t>
    </rPh>
    <phoneticPr fontId="3"/>
  </si>
  <si>
    <t>伝票番号</t>
    <rPh sb="0" eb="4">
      <t>デンピョウバンゴウ</t>
    </rPh>
    <phoneticPr fontId="3"/>
  </si>
  <si>
    <t>発注№</t>
    <rPh sb="0" eb="2">
      <t>ハッチュウ</t>
    </rPh>
    <phoneticPr fontId="3"/>
  </si>
  <si>
    <t>物件名</t>
    <rPh sb="0" eb="3">
      <t>ブッケンメイ</t>
    </rPh>
    <phoneticPr fontId="3"/>
  </si>
  <si>
    <t>発注担当</t>
    <rPh sb="0" eb="4">
      <t>ハッチュウタントウ</t>
    </rPh>
    <phoneticPr fontId="3"/>
  </si>
  <si>
    <t>プロジェクト№</t>
    <phoneticPr fontId="3"/>
  </si>
  <si>
    <t>支払条件</t>
    <rPh sb="0" eb="2">
      <t>シハライ</t>
    </rPh>
    <rPh sb="2" eb="4">
      <t>ジョウケン</t>
    </rPh>
    <phoneticPr fontId="3"/>
  </si>
  <si>
    <t>現行の「支払条件等について」による。</t>
    <rPh sb="0" eb="2">
      <t>ゲンコウ</t>
    </rPh>
    <rPh sb="4" eb="8">
      <t>シハライジョウケン</t>
    </rPh>
    <rPh sb="8" eb="9">
      <t>トウ</t>
    </rPh>
    <phoneticPr fontId="3"/>
  </si>
  <si>
    <t>納品指定日</t>
    <rPh sb="0" eb="5">
      <t>ノウヒンシテイビ</t>
    </rPh>
    <phoneticPr fontId="3"/>
  </si>
  <si>
    <t>納品日</t>
    <rPh sb="0" eb="3">
      <t>ノウヒンビ</t>
    </rPh>
    <phoneticPr fontId="3"/>
  </si>
  <si>
    <t>№</t>
    <phoneticPr fontId="3"/>
  </si>
  <si>
    <t>区分</t>
    <rPh sb="0" eb="2">
      <t>クブン</t>
    </rPh>
    <phoneticPr fontId="3"/>
  </si>
  <si>
    <t>商品コード・商品名称</t>
    <rPh sb="0" eb="2">
      <t>ショウヒン</t>
    </rPh>
    <rPh sb="6" eb="8">
      <t>ショウヒン</t>
    </rPh>
    <rPh sb="8" eb="10">
      <t>メイショウ</t>
    </rPh>
    <phoneticPr fontId="3"/>
  </si>
  <si>
    <t>規格</t>
    <rPh sb="0" eb="2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</si>
  <si>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</si>
  <si>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</si>
  <si>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単価(税抜金額)／税率</t>
    <rPh sb="0" eb="2">
      <t>タンカ</t>
    </rPh>
    <rPh sb="3" eb="5">
      <t>ゼイヌキ</t>
    </rPh>
    <rPh sb="5" eb="7">
      <t>キンガク</t>
    </rPh>
    <rPh sb="9" eb="11">
      <t>ゼイリツ</t>
    </rPh>
    <phoneticPr fontId="3"/>
  </si>
  <si>
    <t>金額</t>
    <rPh sb="0" eb="2">
      <t>キンガク</t>
    </rPh>
    <phoneticPr fontId="3"/>
  </si>
  <si>
    <t>※ 軽減税率対象</t>
    <rPh sb="2" eb="6">
      <t>ケイゲンゼイリツ</t>
    </rPh>
    <rPh sb="6" eb="8">
      <t>タイショウ</t>
    </rPh>
    <phoneticPr fontId="3"/>
  </si>
  <si>
    <t>税抜金額</t>
    <rPh sb="0" eb="4">
      <t>ゼイヌキキンガク</t>
    </rPh>
    <phoneticPr fontId="3"/>
  </si>
  <si>
    <t>Ｓ：商品・施工　Ｒ：労務費</t>
    <rPh sb="2" eb="4">
      <t>ショウヒン</t>
    </rPh>
    <rPh sb="5" eb="7">
      <t>セコウ</t>
    </rPh>
    <rPh sb="10" eb="13">
      <t>ロウムヒ</t>
    </rPh>
    <phoneticPr fontId="3"/>
  </si>
  <si>
    <t>備考</t>
    <rPh sb="0" eb="2">
      <t>ビコウ</t>
    </rPh>
    <phoneticPr fontId="3"/>
  </si>
  <si>
    <t>消費税額</t>
    <rPh sb="0" eb="3">
      <t>ショウヒゼイ</t>
    </rPh>
    <rPh sb="3" eb="4">
      <t>ガク</t>
    </rPh>
    <phoneticPr fontId="3"/>
  </si>
  <si>
    <t>消費税対象外</t>
    <rPh sb="0" eb="3">
      <t>ショウヒゼイ</t>
    </rPh>
    <rPh sb="3" eb="6">
      <t>タイショウガイ</t>
    </rPh>
    <phoneticPr fontId="3"/>
  </si>
  <si>
    <t>総合計</t>
    <rPh sb="0" eb="1">
      <t>ソウ</t>
    </rPh>
    <rPh sb="1" eb="2">
      <t>ゴウ</t>
    </rPh>
    <rPh sb="2" eb="3">
      <t>ケイ</t>
    </rPh>
    <phoneticPr fontId="3"/>
  </si>
  <si>
    <t>七彩[経理保管]</t>
    <rPh sb="0" eb="2">
      <t>ナナサイ</t>
    </rPh>
    <rPh sb="3" eb="5">
      <t>ケイリ</t>
    </rPh>
    <rPh sb="5" eb="7">
      <t>ホカン</t>
    </rPh>
    <phoneticPr fontId="3"/>
  </si>
  <si>
    <t>＜入力手順＞</t>
    <rPh sb="1" eb="5">
      <t>ニュウリョクテジュン</t>
    </rPh>
    <phoneticPr fontId="3"/>
  </si>
  <si>
    <t>弊社から「発注書」を送付させていただいる場合</t>
    <rPh sb="0" eb="2">
      <t>ヘイシャ</t>
    </rPh>
    <rPh sb="5" eb="8">
      <t>ハッチュウショ</t>
    </rPh>
    <rPh sb="10" eb="12">
      <t>ソウフ</t>
    </rPh>
    <rPh sb="20" eb="22">
      <t>バアイ</t>
    </rPh>
    <phoneticPr fontId="3"/>
  </si>
  <si>
    <t>１）</t>
    <phoneticPr fontId="3"/>
  </si>
  <si>
    <t>欄は入力必須項目になります。</t>
    <rPh sb="0" eb="1">
      <t>ラン</t>
    </rPh>
    <rPh sb="2" eb="4">
      <t>ニュウリョク</t>
    </rPh>
    <rPh sb="4" eb="6">
      <t>ヒッス</t>
    </rPh>
    <rPh sb="6" eb="8">
      <t>コウモク</t>
    </rPh>
    <phoneticPr fontId="3"/>
  </si>
  <si>
    <t>（⑤は１行目のみ必須項目となります。）</t>
    <rPh sb="4" eb="6">
      <t>ギョウメ</t>
    </rPh>
    <rPh sb="8" eb="12">
      <t>ヒッスコウモク</t>
    </rPh>
    <phoneticPr fontId="3"/>
  </si>
  <si>
    <t>135-1234</t>
    <phoneticPr fontId="3"/>
  </si>
  <si>
    <t>東京都江東区△△町1-2-3△△ビル〇階</t>
    <phoneticPr fontId="3"/>
  </si>
  <si>
    <t>株式会社〇〇〇</t>
    <phoneticPr fontId="3"/>
  </si>
  <si>
    <t>1234567890123</t>
    <phoneticPr fontId="3"/>
  </si>
  <si>
    <t>123456</t>
    <phoneticPr fontId="3"/>
  </si>
  <si>
    <t>G37J000062</t>
    <phoneticPr fontId="3"/>
  </si>
  <si>
    <t>MAX＆Co梅田阪急　SPERGEイベント</t>
    <rPh sb="6" eb="8">
      <t>ウメダ</t>
    </rPh>
    <rPh sb="8" eb="10">
      <t>ハンキュウ</t>
    </rPh>
    <phoneticPr fontId="3"/>
  </si>
  <si>
    <t>G31UN412-01</t>
    <phoneticPr fontId="3"/>
  </si>
  <si>
    <t>XDR-999</t>
    <phoneticPr fontId="3"/>
  </si>
  <si>
    <t>式</t>
    <rPh sb="0" eb="1">
      <t>シキ</t>
    </rPh>
    <phoneticPr fontId="3"/>
  </si>
  <si>
    <t>施工費</t>
    <rPh sb="0" eb="3">
      <t>セコウヒ</t>
    </rPh>
    <phoneticPr fontId="3"/>
  </si>
  <si>
    <t>交通費</t>
    <rPh sb="0" eb="3">
      <t>コウツウヒ</t>
    </rPh>
    <phoneticPr fontId="3"/>
  </si>
  <si>
    <t>　</t>
  </si>
  <si>
    <t>２）</t>
    <phoneticPr fontId="3"/>
  </si>
  <si>
    <t>消費税率を選択してください！</t>
    <phoneticPr fontId="3"/>
  </si>
  <si>
    <t>記入漏れ等がございましたら、再発行のお願いをさせていただきますので、ご了承くださいませ。</t>
    <rPh sb="0" eb="3">
      <t>キニュウモ</t>
    </rPh>
    <rPh sb="4" eb="5">
      <t>トウ</t>
    </rPh>
    <rPh sb="14" eb="17">
      <t>サイハッコウ</t>
    </rPh>
    <rPh sb="19" eb="20">
      <t>ネガ</t>
    </rPh>
    <rPh sb="35" eb="37">
      <t>リョウショウ</t>
    </rPh>
    <phoneticPr fontId="3"/>
  </si>
  <si>
    <t>３）</t>
    <phoneticPr fontId="3"/>
  </si>
  <si>
    <t>印刷をし、貴社捺印のうえ、請求書（用紙）を弊社へご提供ください。</t>
    <rPh sb="0" eb="2">
      <t>インサツ</t>
    </rPh>
    <rPh sb="5" eb="9">
      <t>キシャナツイン</t>
    </rPh>
    <rPh sb="13" eb="16">
      <t>セイキュウショ</t>
    </rPh>
    <rPh sb="17" eb="19">
      <t>ヨウシ</t>
    </rPh>
    <rPh sb="21" eb="23">
      <t>ヘイシャ</t>
    </rPh>
    <rPh sb="25" eb="27">
      <t>テイキョウ</t>
    </rPh>
    <phoneticPr fontId="3"/>
  </si>
  <si>
    <t>弊社から「発注書」がない場合</t>
    <rPh sb="0" eb="2">
      <t>ヘイシャ</t>
    </rPh>
    <rPh sb="5" eb="8">
      <t>ハッチュウショ</t>
    </rPh>
    <rPh sb="12" eb="14">
      <t>バアイ</t>
    </rPh>
    <phoneticPr fontId="3"/>
  </si>
  <si>
    <t>（④は１行目のみ必須項目となります。）</t>
    <rPh sb="4" eb="6">
      <t>ギョウメ</t>
    </rPh>
    <rPh sb="8" eb="12">
      <t>ヒッスコウモク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</si>
</sst>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F800]dddd\,\ mmmm\ dd\,\ yyyy"/>
    <numFmt numFmtId="177" formatCode="0_ "/>
    <numFmt numFmtId="178" formatCode="yyyy&quot;年&quot;m&quot;月&quot;d&quot;日&quot;;@"/>
    <numFmt numFmtId="179" formatCode="#,##0;&quot;▲ &quot;#,##0"/>
    <numFmt numFmtId="180" formatCode="0;&quot;▲ &quot;0"/>
    <numFmt numFmtId="181" formatCode="#,##0_ "/>
    <numFmt numFmtId="182" formatCode="\※#%"/>
    <numFmt numFmtId="183" formatCode="###,###,###,###"/>
    <numFmt numFmtId="184" formatCode="#,##0.00_ 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u/>
      <sz val="14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distributed"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2" borderId="7" xfId="0" applyFont="1" applyFill="1" applyBorder="1" applyAlignment="1">
      <alignment vertical="center" justifyLastLine="1"/>
    </xf>
    <xf numFmtId="0" fontId="9" fillId="2" borderId="8" xfId="0" applyFont="1" applyFill="1" applyBorder="1" applyAlignment="1">
      <alignment vertical="center" justifyLastLine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vertical="center" shrinkToFit="1"/>
    </xf>
    <xf numFmtId="49" fontId="9" fillId="0" borderId="12" xfId="0" applyNumberFormat="1" applyFont="1" applyBorder="1" applyAlignment="1">
      <alignment vertical="center" shrinkToFit="1"/>
    </xf>
    <xf numFmtId="0" fontId="9" fillId="0" borderId="13" xfId="0" applyFont="1" applyBorder="1">
      <alignment vertical="center"/>
    </xf>
    <xf numFmtId="0" fontId="9" fillId="0" borderId="0" xfId="0" applyFont="1">
      <alignment vertical="center"/>
    </xf>
    <xf numFmtId="0" fontId="9" fillId="0" borderId="12" xfId="0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 shrinkToFit="1"/>
    </xf>
    <xf numFmtId="49" fontId="9" fillId="0" borderId="0" xfId="0" applyNumberFormat="1" applyFont="1">
      <alignment vertical="center"/>
    </xf>
    <xf numFmtId="0" fontId="2" fillId="0" borderId="0" xfId="0" applyFont="1" applyAlignment="1">
      <alignment vertical="center" justifyLastLine="1"/>
    </xf>
    <xf numFmtId="0" fontId="2" fillId="0" borderId="0" xfId="0" applyFont="1" applyAlignment="1">
      <alignment horizontal="center" vertical="center"/>
    </xf>
    <xf numFmtId="0" fontId="9" fillId="0" borderId="12" xfId="0" applyFont="1" applyBorder="1" applyAlignment="1">
      <alignment vertical="top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38" fontId="7" fillId="0" borderId="0" xfId="1" applyFont="1" applyFill="1" applyBorder="1" applyAlignment="1" applyProtection="1">
      <alignment vertical="center" justifyLastLine="1" shrinkToFit="1"/>
    </xf>
    <xf numFmtId="0" fontId="9" fillId="0" borderId="17" xfId="0" applyFont="1" applyBorder="1" applyAlignment="1">
      <alignment vertical="center" justifyLastLine="1"/>
    </xf>
    <xf numFmtId="0" fontId="9" fillId="0" borderId="18" xfId="0" applyFont="1" applyBorder="1" applyAlignment="1">
      <alignment vertical="center" justifyLastLine="1"/>
    </xf>
    <xf numFmtId="0" fontId="9" fillId="0" borderId="18" xfId="0" applyFont="1" applyBorder="1" applyAlignment="1">
      <alignment horizontal="center" vertical="center" justifyLastLine="1"/>
    </xf>
    <xf numFmtId="0" fontId="9" fillId="0" borderId="19" xfId="0" applyFont="1" applyBorder="1" applyAlignment="1">
      <alignment vertical="top"/>
    </xf>
    <xf numFmtId="0" fontId="2" fillId="0" borderId="0" xfId="0" applyFont="1" applyAlignment="1">
      <alignment horizontal="center" vertical="center" justifyLastLine="1"/>
    </xf>
    <xf numFmtId="0" fontId="2" fillId="0" borderId="0" xfId="0" applyFont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179" fontId="2" fillId="0" borderId="0" xfId="1" applyNumberFormat="1" applyFont="1" applyFill="1" applyBorder="1" applyAlignment="1" applyProtection="1">
      <alignment horizontal="right" vertical="center" shrinkToFit="1"/>
    </xf>
    <xf numFmtId="179" fontId="2" fillId="0" borderId="0" xfId="1" applyNumberFormat="1" applyFont="1" applyFill="1" applyBorder="1" applyAlignment="1" applyProtection="1">
      <alignment vertical="center" shrinkToFit="1"/>
    </xf>
    <xf numFmtId="180" fontId="2" fillId="0" borderId="0" xfId="0" applyNumberFormat="1" applyFont="1" applyAlignment="1">
      <alignment vertical="center" wrapText="1"/>
    </xf>
    <xf numFmtId="0" fontId="2" fillId="2" borderId="22" xfId="0" applyFont="1" applyFill="1" applyBorder="1" applyAlignment="1">
      <alignment horizontal="distributed" vertical="center" justifyLastLine="1"/>
    </xf>
    <xf numFmtId="9" fontId="7" fillId="0" borderId="23" xfId="0" applyNumberFormat="1" applyFont="1" applyBorder="1" applyAlignment="1">
      <alignment horizontal="right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9" fontId="2" fillId="0" borderId="0" xfId="1" applyNumberFormat="1" applyFont="1" applyFill="1" applyBorder="1" applyAlignment="1" applyProtection="1">
      <alignment horizontal="left" vertical="center" indent="1" shrinkToFit="1"/>
    </xf>
    <xf numFmtId="179" fontId="2" fillId="0" borderId="0" xfId="1" applyNumberFormat="1" applyFont="1" applyFill="1" applyBorder="1" applyAlignment="1" applyProtection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0" fontId="2" fillId="0" borderId="0" xfId="0" applyNumberFormat="1" applyFont="1">
      <alignment vertical="center"/>
    </xf>
    <xf numFmtId="0" fontId="5" fillId="0" borderId="0" xfId="0" applyFont="1" applyAlignment="1">
      <alignment justifyLastLine="1"/>
    </xf>
    <xf numFmtId="0" fontId="2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2" fillId="0" borderId="0" xfId="0" applyFont="1" applyAlignment="1"/>
    <xf numFmtId="183" fontId="7" fillId="0" borderId="4" xfId="0" applyNumberFormat="1" applyFont="1" applyBorder="1" applyAlignment="1">
      <alignment horizontal="right" vertical="center" indent="1" shrinkToFit="1"/>
    </xf>
    <xf numFmtId="183" fontId="7" fillId="0" borderId="26" xfId="0" applyNumberFormat="1" applyFont="1" applyBorder="1" applyAlignment="1">
      <alignment horizontal="right" vertical="center" indent="1" shrinkToFit="1"/>
    </xf>
    <xf numFmtId="183" fontId="7" fillId="0" borderId="10" xfId="0" applyNumberFormat="1" applyFont="1" applyBorder="1" applyAlignment="1">
      <alignment horizontal="right" vertical="center" indent="1" shrinkToFit="1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 indent="1" shrinkToFit="1"/>
    </xf>
    <xf numFmtId="3" fontId="7" fillId="0" borderId="26" xfId="0" applyNumberFormat="1" applyFont="1" applyBorder="1" applyAlignment="1">
      <alignment horizontal="right" vertical="center" indent="1" shrinkToFit="1"/>
    </xf>
    <xf numFmtId="3" fontId="7" fillId="0" borderId="10" xfId="0" applyNumberFormat="1" applyFont="1" applyBorder="1" applyAlignment="1">
      <alignment horizontal="right" vertical="center" indent="1" shrinkToFit="1"/>
    </xf>
    <xf numFmtId="0" fontId="19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0" fillId="2" borderId="4" xfId="0" applyFont="1" applyFill="1" applyBorder="1" applyAlignment="1">
      <alignment horizontal="center" vertical="distributed" textRotation="255" justifyLastLine="1"/>
    </xf>
    <xf numFmtId="0" fontId="10" fillId="2" borderId="10" xfId="0" applyFont="1" applyFill="1" applyBorder="1" applyAlignment="1">
      <alignment horizontal="center" vertical="distributed" textRotation="255" justifyLastLine="1"/>
    </xf>
    <xf numFmtId="0" fontId="10" fillId="2" borderId="20" xfId="0" applyFont="1" applyFill="1" applyBorder="1" applyAlignment="1">
      <alignment horizontal="center" vertical="distributed" textRotation="255" justifyLastLine="1"/>
    </xf>
    <xf numFmtId="49" fontId="9" fillId="0" borderId="11" xfId="0" applyNumberFormat="1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9" fillId="0" borderId="12" xfId="0" applyNumberFormat="1" applyFont="1" applyBorder="1" applyAlignment="1" applyProtection="1">
      <alignment horizontal="left" vertical="center" shrinkToFit="1"/>
      <protection locked="0"/>
    </xf>
    <xf numFmtId="49" fontId="9" fillId="0" borderId="14" xfId="0" applyNumberFormat="1" applyFont="1" applyBorder="1" applyAlignment="1" applyProtection="1">
      <alignment horizontal="left" vertical="center" shrinkToFit="1"/>
      <protection locked="0"/>
    </xf>
    <xf numFmtId="49" fontId="9" fillId="0" borderId="15" xfId="0" applyNumberFormat="1" applyFont="1" applyBorder="1" applyAlignment="1" applyProtection="1">
      <alignment horizontal="left" vertical="center" shrinkToFit="1"/>
      <protection locked="0"/>
    </xf>
    <xf numFmtId="49" fontId="9" fillId="0" borderId="16" xfId="0" applyNumberFormat="1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11" fillId="3" borderId="7" xfId="0" applyFont="1" applyFill="1" applyBorder="1" applyAlignment="1">
      <alignment horizontal="distributed" vertical="center" justifyLastLine="1"/>
    </xf>
    <xf numFmtId="0" fontId="11" fillId="3" borderId="8" xfId="0" applyFont="1" applyFill="1" applyBorder="1" applyAlignment="1">
      <alignment horizontal="distributed" vertical="center" justifyLastLine="1"/>
    </xf>
    <xf numFmtId="0" fontId="11" fillId="3" borderId="9" xfId="0" applyFont="1" applyFill="1" applyBorder="1" applyAlignment="1">
      <alignment horizontal="distributed" vertical="center" justifyLastLine="1"/>
    </xf>
    <xf numFmtId="178" fontId="7" fillId="0" borderId="7" xfId="0" applyNumberFormat="1" applyFont="1" applyBorder="1" applyAlignment="1" applyProtection="1">
      <alignment horizontal="center" vertical="center" shrinkToFit="1"/>
      <protection locked="0"/>
    </xf>
    <xf numFmtId="178" fontId="7" fillId="0" borderId="8" xfId="0" applyNumberFormat="1" applyFont="1" applyBorder="1" applyAlignment="1" applyProtection="1">
      <alignment horizontal="center" vertical="center" shrinkToFit="1"/>
      <protection locked="0"/>
    </xf>
    <xf numFmtId="178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11" fillId="3" borderId="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 indent="1" shrinkToFit="1"/>
      <protection locked="0"/>
    </xf>
    <xf numFmtId="0" fontId="7" fillId="0" borderId="5" xfId="0" applyFont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7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5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6" xfId="0" applyNumberFormat="1" applyFont="1" applyBorder="1" applyAlignment="1" applyProtection="1">
      <alignment horizontal="left" vertical="center" inden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 applyProtection="1">
      <alignment horizontal="center" vertical="center" shrinkToFit="1"/>
      <protection locked="0"/>
    </xf>
    <xf numFmtId="178" fontId="7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>
      <alignment horizontal="center" vertical="center" wrapText="1"/>
    </xf>
    <xf numFmtId="179" fontId="2" fillId="2" borderId="22" xfId="1" applyNumberFormat="1" applyFont="1" applyFill="1" applyBorder="1" applyAlignment="1" applyProtection="1">
      <alignment horizontal="distributed" vertical="center" justifyLastLine="1" shrinkToFit="1"/>
    </xf>
    <xf numFmtId="180" fontId="2" fillId="2" borderId="22" xfId="0" applyNumberFormat="1" applyFont="1" applyFill="1" applyBorder="1" applyAlignment="1">
      <alignment horizontal="distributed" vertical="center" wrapText="1" justifyLastLine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20" xfId="0" applyFont="1" applyBorder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7" fillId="0" borderId="13" xfId="0" applyFont="1" applyBorder="1" applyAlignment="1" applyProtection="1">
      <alignment horizontal="left" vertical="center" indent="1" shrinkToFit="1"/>
      <protection locked="0"/>
    </xf>
    <xf numFmtId="0" fontId="7" fillId="0" borderId="0" xfId="0" applyFont="1" applyAlignment="1" applyProtection="1">
      <alignment horizontal="left" vertical="center" indent="1" shrinkToFit="1"/>
      <protection locked="0"/>
    </xf>
    <xf numFmtId="0" fontId="7" fillId="0" borderId="12" xfId="0" applyFont="1" applyBorder="1" applyAlignment="1" applyProtection="1">
      <alignment horizontal="left" vertical="center" indent="1" shrinkToFit="1"/>
      <protection locked="0"/>
    </xf>
    <xf numFmtId="0" fontId="7" fillId="0" borderId="17" xfId="0" applyFont="1" applyBorder="1" applyAlignment="1" applyProtection="1">
      <alignment horizontal="left" vertical="center" indent="1" shrinkToFit="1"/>
      <protection locked="0"/>
    </xf>
    <xf numFmtId="0" fontId="7" fillId="0" borderId="18" xfId="0" applyFont="1" applyBorder="1" applyAlignment="1" applyProtection="1">
      <alignment horizontal="left" vertical="center" indent="1" shrinkToFit="1"/>
      <protection locked="0"/>
    </xf>
    <xf numFmtId="0" fontId="7" fillId="0" borderId="19" xfId="0" applyFont="1" applyBorder="1" applyAlignment="1" applyProtection="1">
      <alignment horizontal="left" vertical="center" indent="1" shrinkToFit="1"/>
      <protection locked="0"/>
    </xf>
    <xf numFmtId="49" fontId="7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0" xfId="0" applyNumberFormat="1" applyFont="1" applyAlignment="1" applyProtection="1">
      <alignment horizontal="left" vertical="center" indent="1" shrinkToFit="1"/>
      <protection locked="0"/>
    </xf>
    <xf numFmtId="49" fontId="7" fillId="0" borderId="12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19" xfId="0" applyNumberFormat="1" applyFont="1" applyBorder="1" applyAlignment="1" applyProtection="1">
      <alignment horizontal="left" vertical="center" indent="1" shrinkToFit="1"/>
      <protection locked="0"/>
    </xf>
    <xf numFmtId="179" fontId="7" fillId="0" borderId="22" xfId="1" applyNumberFormat="1" applyFont="1" applyFill="1" applyBorder="1" applyAlignment="1" applyProtection="1">
      <alignment horizontal="left" vertical="center" indent="1" shrinkToFit="1"/>
    </xf>
    <xf numFmtId="179" fontId="2" fillId="2" borderId="22" xfId="1" applyNumberFormat="1" applyFont="1" applyFill="1" applyBorder="1" applyAlignment="1" applyProtection="1">
      <alignment horizontal="center" vertical="center" shrinkToFit="1"/>
    </xf>
    <xf numFmtId="0" fontId="11" fillId="3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49" fontId="7" fillId="0" borderId="21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5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6" xfId="1" applyNumberFormat="1" applyFont="1" applyFill="1" applyBorder="1" applyAlignment="1" applyProtection="1">
      <alignment horizontal="left" vertical="center" shrinkToFit="1"/>
      <protection locked="0"/>
    </xf>
    <xf numFmtId="180" fontId="7" fillId="0" borderId="22" xfId="0" applyNumberFormat="1" applyFont="1" applyBorder="1" applyAlignment="1" applyProtection="1">
      <alignment horizontal="center" vertical="center" shrinkToFit="1"/>
      <protection locked="0"/>
    </xf>
    <xf numFmtId="184" fontId="7" fillId="0" borderId="22" xfId="0" applyNumberFormat="1" applyFont="1" applyBorder="1" applyAlignment="1" applyProtection="1">
      <alignment horizontal="right" vertical="center" indent="1" shrinkToFit="1"/>
      <protection locked="0"/>
    </xf>
    <xf numFmtId="4" fontId="7" fillId="0" borderId="21" xfId="0" applyNumberFormat="1" applyFont="1" applyBorder="1" applyAlignment="1" applyProtection="1">
      <alignment horizontal="right" vertical="center" indent="1" shrinkToFit="1"/>
      <protection locked="0"/>
    </xf>
    <xf numFmtId="4" fontId="7" fillId="0" borderId="5" xfId="0" applyNumberFormat="1" applyFont="1" applyBorder="1" applyAlignment="1" applyProtection="1">
      <alignment horizontal="right" vertical="center" indent="1" shrinkToFit="1"/>
      <protection locked="0"/>
    </xf>
    <xf numFmtId="4" fontId="7" fillId="0" borderId="6" xfId="0" applyNumberFormat="1" applyFont="1" applyBorder="1" applyAlignment="1" applyProtection="1">
      <alignment horizontal="right" vertical="center" indent="1" shrinkToFit="1"/>
      <protection locked="0"/>
    </xf>
    <xf numFmtId="183" fontId="7" fillId="0" borderId="22" xfId="0" applyNumberFormat="1" applyFont="1" applyBorder="1" applyAlignment="1">
      <alignment horizontal="right" vertical="center" indent="1" shrinkToFit="1"/>
    </xf>
    <xf numFmtId="49" fontId="7" fillId="0" borderId="17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18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19" xfId="1" applyNumberFormat="1" applyFont="1" applyFill="1" applyBorder="1" applyAlignment="1" applyProtection="1">
      <alignment horizontal="left" vertical="center" shrinkToFit="1"/>
      <protection locked="0"/>
    </xf>
    <xf numFmtId="9" fontId="7" fillId="0" borderId="24" xfId="0" applyNumberFormat="1" applyFont="1" applyBorder="1" applyAlignment="1" applyProtection="1">
      <alignment horizontal="right" vertical="center" indent="1" shrinkToFit="1"/>
      <protection locked="0"/>
    </xf>
    <xf numFmtId="9" fontId="7" fillId="0" borderId="25" xfId="0" applyNumberFormat="1" applyFont="1" applyBorder="1" applyAlignment="1" applyProtection="1">
      <alignment horizontal="right" vertical="center" indent="1" shrinkToFit="1"/>
      <protection locked="0"/>
    </xf>
    <xf numFmtId="0" fontId="2" fillId="0" borderId="8" xfId="0" applyFont="1" applyBorder="1" applyAlignment="1">
      <alignment horizontal="right" vertical="center"/>
    </xf>
    <xf numFmtId="9" fontId="2" fillId="0" borderId="22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justifyLastLine="1"/>
    </xf>
    <xf numFmtId="0" fontId="2" fillId="2" borderId="5" xfId="0" applyFont="1" applyFill="1" applyBorder="1" applyAlignment="1">
      <alignment horizontal="center" vertical="center" justifyLastLine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justifyLastLine="1"/>
    </xf>
    <xf numFmtId="0" fontId="2" fillId="2" borderId="13" xfId="0" applyFont="1" applyFill="1" applyBorder="1" applyAlignment="1">
      <alignment horizontal="center" vertical="center" justifyLastLine="1"/>
    </xf>
    <xf numFmtId="0" fontId="2" fillId="2" borderId="0" xfId="0" applyFont="1" applyFill="1" applyAlignment="1">
      <alignment horizontal="center" vertical="center" justifyLastLine="1"/>
    </xf>
    <xf numFmtId="0" fontId="2" fillId="2" borderId="12" xfId="0" applyFont="1" applyFill="1" applyBorder="1" applyAlignment="1">
      <alignment horizontal="center" vertical="center" justifyLastLine="1"/>
    </xf>
    <xf numFmtId="0" fontId="2" fillId="2" borderId="17" xfId="0" applyFont="1" applyFill="1" applyBorder="1" applyAlignment="1">
      <alignment horizontal="center" vertical="center" justifyLastLine="1"/>
    </xf>
    <xf numFmtId="0" fontId="2" fillId="2" borderId="18" xfId="0" applyFont="1" applyFill="1" applyBorder="1" applyAlignment="1">
      <alignment horizontal="center" vertical="center" justifyLastLine="1"/>
    </xf>
    <xf numFmtId="0" fontId="2" fillId="2" borderId="19" xfId="0" applyFont="1" applyFill="1" applyBorder="1" applyAlignment="1">
      <alignment horizontal="center" vertical="center" justifyLastLine="1"/>
    </xf>
    <xf numFmtId="183" fontId="7" fillId="0" borderId="4" xfId="0" applyNumberFormat="1" applyFont="1" applyBorder="1" applyAlignment="1">
      <alignment horizontal="right" vertical="center" indent="1" shrinkToFit="1"/>
    </xf>
    <xf numFmtId="183" fontId="7" fillId="0" borderId="10" xfId="0" applyNumberFormat="1" applyFont="1" applyBorder="1" applyAlignment="1">
      <alignment horizontal="right" vertical="center" indent="1" shrinkToFit="1"/>
    </xf>
    <xf numFmtId="183" fontId="7" fillId="0" borderId="20" xfId="0" applyNumberFormat="1" applyFont="1" applyBorder="1" applyAlignment="1">
      <alignment horizontal="right" vertical="center" indent="1" shrinkToFit="1"/>
    </xf>
    <xf numFmtId="0" fontId="5" fillId="0" borderId="0" xfId="0" applyFont="1" applyAlignment="1">
      <alignment horizontal="distributed"/>
    </xf>
    <xf numFmtId="0" fontId="13" fillId="0" borderId="0" xfId="0" applyFont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wrapText="1" justifyLastLine="1"/>
    </xf>
    <xf numFmtId="0" fontId="2" fillId="0" borderId="22" xfId="0" applyFont="1" applyBorder="1" applyAlignment="1">
      <alignment horizontal="center" vertical="center" shrinkToFit="1"/>
    </xf>
    <xf numFmtId="179" fontId="2" fillId="2" borderId="22" xfId="1" applyNumberFormat="1" applyFont="1" applyFill="1" applyBorder="1" applyAlignment="1" applyProtection="1">
      <alignment horizontal="center" vertical="distributed" textRotation="255" justifyLastLine="1" shrinkToFit="1"/>
    </xf>
    <xf numFmtId="49" fontId="7" fillId="0" borderId="21" xfId="1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5" xfId="1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6" xfId="1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23" xfId="0" applyFont="1" applyFill="1" applyBorder="1" applyAlignment="1">
      <alignment horizontal="center" vertical="center" justifyLastLine="1"/>
    </xf>
    <xf numFmtId="0" fontId="2" fillId="2" borderId="24" xfId="0" applyFont="1" applyFill="1" applyBorder="1" applyAlignment="1">
      <alignment horizontal="center" vertical="center" justifyLastLine="1"/>
    </xf>
    <xf numFmtId="49" fontId="7" fillId="0" borderId="27" xfId="1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14" xfId="1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15" xfId="1" applyNumberFormat="1" applyFont="1" applyFill="1" applyBorder="1" applyAlignment="1" applyProtection="1">
      <alignment horizontal="left" vertical="center" indent="1" shrinkToFit="1"/>
      <protection locked="0"/>
    </xf>
    <xf numFmtId="182" fontId="2" fillId="0" borderId="22" xfId="1" applyNumberFormat="1" applyFont="1" applyFill="1" applyBorder="1" applyAlignment="1" applyProtection="1">
      <alignment horizontal="center" vertical="center" shrinkToFit="1"/>
    </xf>
    <xf numFmtId="49" fontId="7" fillId="0" borderId="17" xfId="1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18" xfId="1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19" xfId="1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25" xfId="0" applyFont="1" applyFill="1" applyBorder="1" applyAlignment="1">
      <alignment horizontal="center" vertical="center" justifyLastLine="1"/>
    </xf>
    <xf numFmtId="49" fontId="9" fillId="0" borderId="11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left" vertical="center" shrinkToFit="1"/>
    </xf>
    <xf numFmtId="49" fontId="9" fillId="0" borderId="14" xfId="0" applyNumberFormat="1" applyFont="1" applyBorder="1" applyAlignment="1">
      <alignment horizontal="left" vertical="center" shrinkToFit="1"/>
    </xf>
    <xf numFmtId="49" fontId="9" fillId="0" borderId="15" xfId="0" applyNumberFormat="1" applyFont="1" applyBorder="1" applyAlignment="1">
      <alignment horizontal="left" vertical="center" shrinkToFit="1"/>
    </xf>
    <xf numFmtId="49" fontId="9" fillId="0" borderId="11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178" fontId="7" fillId="0" borderId="7" xfId="0" applyNumberFormat="1" applyFont="1" applyBorder="1" applyAlignment="1">
      <alignment horizontal="center" vertical="center" shrinkToFit="1"/>
    </xf>
    <xf numFmtId="178" fontId="7" fillId="0" borderId="8" xfId="0" applyNumberFormat="1" applyFont="1" applyBorder="1" applyAlignment="1">
      <alignment horizontal="center" vertical="center" shrinkToFit="1"/>
    </xf>
    <xf numFmtId="178" fontId="7" fillId="0" borderId="9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49" fontId="9" fillId="0" borderId="18" xfId="0" applyNumberFormat="1" applyFont="1" applyBorder="1" applyAlignment="1">
      <alignment horizontal="center" vertical="center" shrinkToFit="1"/>
    </xf>
    <xf numFmtId="178" fontId="7" fillId="0" borderId="22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20" xfId="0" applyFont="1" applyBorder="1" applyAlignment="1">
      <alignment horizontal="left" vertical="center" indent="1" shrinkToFit="1"/>
    </xf>
    <xf numFmtId="0" fontId="7" fillId="0" borderId="13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indent="1" shrinkToFit="1"/>
    </xf>
    <xf numFmtId="0" fontId="7" fillId="0" borderId="17" xfId="0" applyFont="1" applyBorder="1" applyAlignment="1">
      <alignment horizontal="left" vertical="center" indent="1" shrinkToFit="1"/>
    </xf>
    <xf numFmtId="0" fontId="7" fillId="0" borderId="18" xfId="0" applyFont="1" applyBorder="1" applyAlignment="1">
      <alignment horizontal="left" vertical="center" indent="1" shrinkToFit="1"/>
    </xf>
    <xf numFmtId="0" fontId="7" fillId="0" borderId="19" xfId="0" applyFont="1" applyBorder="1" applyAlignment="1">
      <alignment horizontal="left" vertical="center" indent="1" shrinkToFit="1"/>
    </xf>
    <xf numFmtId="179" fontId="7" fillId="0" borderId="21" xfId="1" applyNumberFormat="1" applyFont="1" applyFill="1" applyBorder="1" applyAlignment="1" applyProtection="1">
      <alignment horizontal="left" vertical="center" shrinkToFit="1"/>
    </xf>
    <xf numFmtId="179" fontId="7" fillId="0" borderId="5" xfId="1" applyNumberFormat="1" applyFont="1" applyFill="1" applyBorder="1" applyAlignment="1" applyProtection="1">
      <alignment horizontal="left" vertical="center" shrinkToFit="1"/>
    </xf>
    <xf numFmtId="179" fontId="7" fillId="0" borderId="6" xfId="1" applyNumberFormat="1" applyFont="1" applyFill="1" applyBorder="1" applyAlignment="1" applyProtection="1">
      <alignment horizontal="left" vertical="center" shrinkToFit="1"/>
    </xf>
    <xf numFmtId="180" fontId="7" fillId="0" borderId="22" xfId="0" applyNumberFormat="1" applyFont="1" applyBorder="1" applyAlignment="1">
      <alignment horizontal="center" vertical="center" shrinkToFit="1"/>
    </xf>
    <xf numFmtId="181" fontId="7" fillId="0" borderId="22" xfId="0" applyNumberFormat="1" applyFont="1" applyBorder="1" applyAlignment="1">
      <alignment horizontal="right" vertical="center" indent="1" shrinkToFit="1"/>
    </xf>
    <xf numFmtId="181" fontId="7" fillId="0" borderId="21" xfId="0" applyNumberFormat="1" applyFont="1" applyBorder="1" applyAlignment="1">
      <alignment horizontal="right" vertical="center" indent="1" shrinkToFit="1"/>
    </xf>
    <xf numFmtId="181" fontId="7" fillId="0" borderId="5" xfId="0" applyNumberFormat="1" applyFont="1" applyBorder="1" applyAlignment="1">
      <alignment horizontal="right" vertical="center" indent="1" shrinkToFit="1"/>
    </xf>
    <xf numFmtId="181" fontId="7" fillId="0" borderId="6" xfId="0" applyNumberFormat="1" applyFont="1" applyBorder="1" applyAlignment="1">
      <alignment horizontal="right" vertical="center" indent="1" shrinkToFit="1"/>
    </xf>
    <xf numFmtId="3" fontId="7" fillId="0" borderId="22" xfId="0" applyNumberFormat="1" applyFont="1" applyBorder="1" applyAlignment="1">
      <alignment horizontal="right" vertical="center" indent="1" shrinkToFit="1"/>
    </xf>
    <xf numFmtId="179" fontId="7" fillId="0" borderId="17" xfId="1" applyNumberFormat="1" applyFont="1" applyFill="1" applyBorder="1" applyAlignment="1" applyProtection="1">
      <alignment horizontal="left" vertical="center" shrinkToFit="1"/>
    </xf>
    <xf numFmtId="179" fontId="7" fillId="0" borderId="18" xfId="1" applyNumberFormat="1" applyFont="1" applyFill="1" applyBorder="1" applyAlignment="1" applyProtection="1">
      <alignment horizontal="left" vertical="center" shrinkToFit="1"/>
    </xf>
    <xf numFmtId="179" fontId="7" fillId="0" borderId="19" xfId="1" applyNumberFormat="1" applyFont="1" applyFill="1" applyBorder="1" applyAlignment="1" applyProtection="1">
      <alignment horizontal="left" vertical="center" shrinkToFit="1"/>
    </xf>
    <xf numFmtId="9" fontId="7" fillId="0" borderId="24" xfId="0" applyNumberFormat="1" applyFont="1" applyBorder="1" applyAlignment="1">
      <alignment horizontal="right" vertical="center" indent="1" shrinkToFit="1"/>
    </xf>
    <xf numFmtId="9" fontId="7" fillId="0" borderId="25" xfId="0" applyNumberFormat="1" applyFont="1" applyBorder="1" applyAlignment="1">
      <alignment horizontal="right" vertical="center" indent="1" shrinkToFit="1"/>
    </xf>
    <xf numFmtId="3" fontId="7" fillId="0" borderId="21" xfId="0" applyNumberFormat="1" applyFont="1" applyBorder="1" applyAlignment="1">
      <alignment horizontal="right" vertical="center" indent="1" shrinkToFit="1"/>
    </xf>
    <xf numFmtId="3" fontId="7" fillId="0" borderId="5" xfId="0" applyNumberFormat="1" applyFont="1" applyBorder="1" applyAlignment="1">
      <alignment horizontal="right" vertical="center" indent="1" shrinkToFit="1"/>
    </xf>
    <xf numFmtId="3" fontId="7" fillId="0" borderId="6" xfId="0" applyNumberFormat="1" applyFont="1" applyBorder="1" applyAlignment="1">
      <alignment horizontal="right" vertical="center" indent="1" shrinkToFit="1"/>
    </xf>
    <xf numFmtId="3" fontId="7" fillId="0" borderId="4" xfId="0" applyNumberFormat="1" applyFont="1" applyBorder="1" applyAlignment="1">
      <alignment horizontal="right" vertical="center" indent="1" shrinkToFit="1"/>
    </xf>
    <xf numFmtId="3" fontId="7" fillId="0" borderId="10" xfId="0" applyNumberFormat="1" applyFont="1" applyBorder="1" applyAlignment="1">
      <alignment horizontal="right" vertical="center" indent="1" shrinkToFit="1"/>
    </xf>
    <xf numFmtId="3" fontId="7" fillId="0" borderId="20" xfId="0" applyNumberFormat="1" applyFont="1" applyBorder="1" applyAlignment="1">
      <alignment horizontal="right" vertical="center" indent="1" shrinkToFit="1"/>
    </xf>
    <xf numFmtId="0" fontId="13" fillId="4" borderId="0" xfId="0" applyFont="1" applyFill="1" applyAlignment="1">
      <alignment horizontal="right" vertical="center"/>
    </xf>
    <xf numFmtId="179" fontId="7" fillId="0" borderId="21" xfId="1" applyNumberFormat="1" applyFont="1" applyFill="1" applyBorder="1" applyAlignment="1" applyProtection="1">
      <alignment horizontal="left" vertical="center" indent="1" shrinkToFit="1"/>
    </xf>
    <xf numFmtId="179" fontId="7" fillId="0" borderId="5" xfId="1" applyNumberFormat="1" applyFont="1" applyFill="1" applyBorder="1" applyAlignment="1" applyProtection="1">
      <alignment horizontal="left" vertical="center" indent="1" shrinkToFit="1"/>
    </xf>
    <xf numFmtId="179" fontId="7" fillId="0" borderId="6" xfId="1" applyNumberFormat="1" applyFont="1" applyFill="1" applyBorder="1" applyAlignment="1" applyProtection="1">
      <alignment horizontal="left" vertical="center" indent="1" shrinkToFit="1"/>
    </xf>
    <xf numFmtId="179" fontId="7" fillId="0" borderId="27" xfId="1" applyNumberFormat="1" applyFont="1" applyFill="1" applyBorder="1" applyAlignment="1" applyProtection="1">
      <alignment horizontal="left" vertical="center" indent="1" shrinkToFit="1"/>
    </xf>
    <xf numFmtId="179" fontId="7" fillId="0" borderId="14" xfId="1" applyNumberFormat="1" applyFont="1" applyFill="1" applyBorder="1" applyAlignment="1" applyProtection="1">
      <alignment horizontal="left" vertical="center" indent="1" shrinkToFit="1"/>
    </xf>
    <xf numFmtId="179" fontId="7" fillId="0" borderId="15" xfId="1" applyNumberFormat="1" applyFont="1" applyFill="1" applyBorder="1" applyAlignment="1" applyProtection="1">
      <alignment horizontal="left" vertical="center" indent="1" shrinkToFit="1"/>
    </xf>
    <xf numFmtId="179" fontId="7" fillId="0" borderId="17" xfId="1" applyNumberFormat="1" applyFont="1" applyFill="1" applyBorder="1" applyAlignment="1" applyProtection="1">
      <alignment horizontal="left" vertical="center" indent="1" shrinkToFit="1"/>
    </xf>
    <xf numFmtId="179" fontId="7" fillId="0" borderId="18" xfId="1" applyNumberFormat="1" applyFont="1" applyFill="1" applyBorder="1" applyAlignment="1" applyProtection="1">
      <alignment horizontal="left" vertical="center" indent="1" shrinkToFit="1"/>
    </xf>
    <xf numFmtId="179" fontId="7" fillId="0" borderId="19" xfId="1" applyNumberFormat="1" applyFont="1" applyFill="1" applyBorder="1" applyAlignment="1" applyProtection="1">
      <alignment horizontal="left" vertical="center" indent="1" shrinkToFit="1"/>
    </xf>
  </cellXfs>
  <cellStyles count="3">
    <cellStyle name="桁区切り" xfId="1" builtinId="6"/>
    <cellStyle name="標準" xfId="0" builtinId="0"/>
    <cellStyle name="標準 3" xfId="2" xr:uid="{F3860D62-6F06-4D40-A682-99D2BD83A234}"/>
  </cellStyles>
  <dxfs count="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291549</xdr:colOff>
      <xdr:row>12</xdr:row>
      <xdr:rowOff>152399</xdr:rowOff>
    </xdr:from>
    <xdr:to>
      <xdr:col>36</xdr:col>
      <xdr:colOff>1437861</xdr:colOff>
      <xdr:row>15</xdr:row>
      <xdr:rowOff>78518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8AE24F5-4368-47AE-8FBB-0ACAFAB655F4}"/>
            </a:ext>
          </a:extLst>
        </xdr:cNvPr>
        <xdr:cNvGrpSpPr/>
      </xdr:nvGrpSpPr>
      <xdr:grpSpPr>
        <a:xfrm>
          <a:off x="8130210" y="2279373"/>
          <a:ext cx="1603512" cy="482710"/>
          <a:chOff x="7030279" y="1510747"/>
          <a:chExt cx="1689651" cy="477079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191B9C46-7EBD-4B1C-0B70-809454E3FA30}"/>
              </a:ext>
            </a:extLst>
          </xdr:cNvPr>
          <xdr:cNvSpPr/>
        </xdr:nvSpPr>
        <xdr:spPr>
          <a:xfrm>
            <a:off x="7030279" y="1510747"/>
            <a:ext cx="563217" cy="47707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A03242FE-C1A7-12EF-0F40-E010B2589FF6}"/>
              </a:ext>
            </a:extLst>
          </xdr:cNvPr>
          <xdr:cNvSpPr/>
        </xdr:nvSpPr>
        <xdr:spPr>
          <a:xfrm>
            <a:off x="7593496" y="1510748"/>
            <a:ext cx="563217" cy="47707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9CEF99BD-30B2-448F-0061-9B6D49AA9444}"/>
              </a:ext>
            </a:extLst>
          </xdr:cNvPr>
          <xdr:cNvSpPr/>
        </xdr:nvSpPr>
        <xdr:spPr>
          <a:xfrm>
            <a:off x="8156713" y="1510748"/>
            <a:ext cx="563217" cy="47707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79511</xdr:colOff>
      <xdr:row>36</xdr:row>
      <xdr:rowOff>53008</xdr:rowOff>
    </xdr:from>
    <xdr:to>
      <xdr:col>30</xdr:col>
      <xdr:colOff>1655</xdr:colOff>
      <xdr:row>40</xdr:row>
      <xdr:rowOff>46383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8243EFE-111C-4726-8414-DDDBB32919EB}"/>
            </a:ext>
          </a:extLst>
        </xdr:cNvPr>
        <xdr:cNvGrpSpPr/>
      </xdr:nvGrpSpPr>
      <xdr:grpSpPr>
        <a:xfrm>
          <a:off x="2743198" y="6851373"/>
          <a:ext cx="4262231" cy="622853"/>
          <a:chOff x="3087756" y="7441095"/>
          <a:chExt cx="3741530" cy="682488"/>
        </a:xfrm>
      </xdr:grpSpPr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AEA865D5-32B4-61CB-B7D3-F59ABE9B87B9}"/>
              </a:ext>
            </a:extLst>
          </xdr:cNvPr>
          <xdr:cNvGrpSpPr/>
        </xdr:nvGrpSpPr>
        <xdr:grpSpPr>
          <a:xfrm>
            <a:off x="3087756" y="7633251"/>
            <a:ext cx="3741530" cy="490332"/>
            <a:chOff x="3074504" y="7487478"/>
            <a:chExt cx="3741530" cy="490332"/>
          </a:xfrm>
        </xdr:grpSpPr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D7984E4F-49E4-AB07-6A91-7789B517177B}"/>
                </a:ext>
              </a:extLst>
            </xdr:cNvPr>
            <xdr:cNvGrpSpPr/>
          </xdr:nvGrpSpPr>
          <xdr:grpSpPr>
            <a:xfrm>
              <a:off x="3074504" y="7487478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24" name="正方形/長方形 23">
                <a:extLst>
                  <a:ext uri="{FF2B5EF4-FFF2-40B4-BE49-F238E27FC236}">
                    <a16:creationId xmlns:a16="http://schemas.microsoft.com/office/drawing/2014/main" id="{D40AEF41-55F2-6A7E-88B6-BCE421462F1B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5" name="正方形/長方形 24">
                <a:extLst>
                  <a:ext uri="{FF2B5EF4-FFF2-40B4-BE49-F238E27FC236}">
                    <a16:creationId xmlns:a16="http://schemas.microsoft.com/office/drawing/2014/main" id="{58164DC8-BC0A-F132-6731-3285449FA69A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6" name="正方形/長方形 25">
                <a:extLst>
                  <a:ext uri="{FF2B5EF4-FFF2-40B4-BE49-F238E27FC236}">
                    <a16:creationId xmlns:a16="http://schemas.microsoft.com/office/drawing/2014/main" id="{C15034E2-18A0-77F5-27C3-F8C3676EEFD9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DF2DF851-2196-6A98-C526-5D813C69043A}"/>
                </a:ext>
              </a:extLst>
            </xdr:cNvPr>
            <xdr:cNvGrpSpPr/>
          </xdr:nvGrpSpPr>
          <xdr:grpSpPr>
            <a:xfrm>
              <a:off x="4678018" y="7487479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21" name="正方形/長方形 20">
                <a:extLst>
                  <a:ext uri="{FF2B5EF4-FFF2-40B4-BE49-F238E27FC236}">
                    <a16:creationId xmlns:a16="http://schemas.microsoft.com/office/drawing/2014/main" id="{EA119E0E-C86E-2B6D-0E09-E1B4DF0D97E8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2" name="正方形/長方形 21">
                <a:extLst>
                  <a:ext uri="{FF2B5EF4-FFF2-40B4-BE49-F238E27FC236}">
                    <a16:creationId xmlns:a16="http://schemas.microsoft.com/office/drawing/2014/main" id="{8ED9D517-F106-FEA9-DDF9-450FE20C57FC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3" name="正方形/長方形 22">
                <a:extLst>
                  <a:ext uri="{FF2B5EF4-FFF2-40B4-BE49-F238E27FC236}">
                    <a16:creationId xmlns:a16="http://schemas.microsoft.com/office/drawing/2014/main" id="{950D4ACE-A99F-BFFA-B1B8-EE96D3A4F4FC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20" name="正方形/長方形 19">
              <a:extLst>
                <a:ext uri="{FF2B5EF4-FFF2-40B4-BE49-F238E27FC236}">
                  <a16:creationId xmlns:a16="http://schemas.microsoft.com/office/drawing/2014/main" id="{29630932-6D3E-EE5F-BAE6-DFA1F86B985A}"/>
                </a:ext>
              </a:extLst>
            </xdr:cNvPr>
            <xdr:cNvSpPr/>
          </xdr:nvSpPr>
          <xdr:spPr>
            <a:xfrm>
              <a:off x="6281530" y="7487478"/>
              <a:ext cx="534504" cy="490330"/>
            </a:xfrm>
            <a:prstGeom prst="rect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3AE50D0F-8FC6-531D-731C-D17AEF14F60C}"/>
              </a:ext>
            </a:extLst>
          </xdr:cNvPr>
          <xdr:cNvGrpSpPr/>
        </xdr:nvGrpSpPr>
        <xdr:grpSpPr>
          <a:xfrm>
            <a:off x="3087756" y="7441095"/>
            <a:ext cx="3741530" cy="192157"/>
            <a:chOff x="3074504" y="7487478"/>
            <a:chExt cx="3741530" cy="490332"/>
          </a:xfrm>
        </xdr:grpSpPr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4F9B6B5F-16C9-117E-1EB2-C051720D2DE0}"/>
                </a:ext>
              </a:extLst>
            </xdr:cNvPr>
            <xdr:cNvGrpSpPr/>
          </xdr:nvGrpSpPr>
          <xdr:grpSpPr>
            <a:xfrm>
              <a:off x="3074504" y="7487478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15" name="正方形/長方形 14">
                <a:extLst>
                  <a:ext uri="{FF2B5EF4-FFF2-40B4-BE49-F238E27FC236}">
                    <a16:creationId xmlns:a16="http://schemas.microsoft.com/office/drawing/2014/main" id="{F29C1633-1B6D-B9CA-ECF9-ACFEF4E3EC39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800">
                    <a:solidFill>
                      <a:sysClr val="windowText" lastClr="000000"/>
                    </a:solidFill>
                  </a:rPr>
                  <a:t>経理承認</a:t>
                </a:r>
              </a:p>
            </xdr:txBody>
          </xdr:sp>
          <xdr:sp macro="" textlink="">
            <xdr:nvSpPr>
              <xdr:cNvPr id="16" name="正方形/長方形 15">
                <a:extLst>
                  <a:ext uri="{FF2B5EF4-FFF2-40B4-BE49-F238E27FC236}">
                    <a16:creationId xmlns:a16="http://schemas.microsoft.com/office/drawing/2014/main" id="{77821226-26B2-CEC4-CCEA-9A463310F2E9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800">
                    <a:solidFill>
                      <a:sysClr val="windowText" lastClr="000000"/>
                    </a:solidFill>
                  </a:rPr>
                  <a:t>経理担当</a:t>
                </a:r>
              </a:p>
            </xdr:txBody>
          </xdr:sp>
          <xdr:sp macro="" textlink="">
            <xdr:nvSpPr>
              <xdr:cNvPr id="17" name="正方形/長方形 16">
                <a:extLst>
                  <a:ext uri="{FF2B5EF4-FFF2-40B4-BE49-F238E27FC236}">
                    <a16:creationId xmlns:a16="http://schemas.microsoft.com/office/drawing/2014/main" id="{D3398F7F-B550-2642-8101-F1E037251A9A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800">
                    <a:solidFill>
                      <a:sysClr val="windowText" lastClr="000000"/>
                    </a:solidFill>
                  </a:rPr>
                  <a:t>承認</a:t>
                </a:r>
              </a:p>
            </xdr:txBody>
          </xdr:sp>
        </xdr:grpSp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15EFD2F3-072B-D7B7-7E82-0AAC050D9744}"/>
                </a:ext>
              </a:extLst>
            </xdr:cNvPr>
            <xdr:cNvGrpSpPr/>
          </xdr:nvGrpSpPr>
          <xdr:grpSpPr>
            <a:xfrm>
              <a:off x="4678018" y="7487479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12" name="正方形/長方形 11">
                <a:extLst>
                  <a:ext uri="{FF2B5EF4-FFF2-40B4-BE49-F238E27FC236}">
                    <a16:creationId xmlns:a16="http://schemas.microsoft.com/office/drawing/2014/main" id="{CEE30393-7DF5-63B1-5291-804C89B613D9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3" name="正方形/長方形 12">
                <a:extLst>
                  <a:ext uri="{FF2B5EF4-FFF2-40B4-BE49-F238E27FC236}">
                    <a16:creationId xmlns:a16="http://schemas.microsoft.com/office/drawing/2014/main" id="{768FD2CD-F117-3F5C-4B89-A8BA49AC7C91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4" name="正方形/長方形 13">
                <a:extLst>
                  <a:ext uri="{FF2B5EF4-FFF2-40B4-BE49-F238E27FC236}">
                    <a16:creationId xmlns:a16="http://schemas.microsoft.com/office/drawing/2014/main" id="{1B533BD2-23D5-5AFC-A26B-071AE546069C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00CB14A2-05B3-C5BB-A505-871B76EADFC0}"/>
                </a:ext>
              </a:extLst>
            </xdr:cNvPr>
            <xdr:cNvSpPr/>
          </xdr:nvSpPr>
          <xdr:spPr>
            <a:xfrm>
              <a:off x="6281530" y="7487478"/>
              <a:ext cx="534504" cy="490330"/>
            </a:xfrm>
            <a:prstGeom prst="rect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ysClr val="windowText" lastClr="000000"/>
                  </a:solidFill>
                </a:rPr>
                <a:t>検印</a:t>
              </a:r>
            </a:p>
          </xdr:txBody>
        </xdr:sp>
      </xdr:grpSp>
    </xdr:grpSp>
    <xdr:clientData/>
  </xdr:twoCellAnchor>
  <xdr:twoCellAnchor>
    <xdr:from>
      <xdr:col>31</xdr:col>
      <xdr:colOff>192156</xdr:colOff>
      <xdr:row>0</xdr:row>
      <xdr:rowOff>0</xdr:rowOff>
    </xdr:from>
    <xdr:to>
      <xdr:col>36</xdr:col>
      <xdr:colOff>1364974</xdr:colOff>
      <xdr:row>14</xdr:row>
      <xdr:rowOff>271668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E5B2FCFF-2933-40CB-B23C-B286D04756FB}"/>
            </a:ext>
          </a:extLst>
        </xdr:cNvPr>
        <xdr:cNvGrpSpPr/>
      </xdr:nvGrpSpPr>
      <xdr:grpSpPr>
        <a:xfrm>
          <a:off x="7427843" y="0"/>
          <a:ext cx="2232992" cy="2683564"/>
          <a:chOff x="4420134" y="1407670"/>
          <a:chExt cx="4485862" cy="1256800"/>
        </a:xfrm>
      </xdr:grpSpPr>
      <xdr:sp macro="" textlink="">
        <xdr:nvSpPr>
          <xdr:cNvPr id="28" name="四角形: 角を丸くする 27">
            <a:extLst>
              <a:ext uri="{FF2B5EF4-FFF2-40B4-BE49-F238E27FC236}">
                <a16:creationId xmlns:a16="http://schemas.microsoft.com/office/drawing/2014/main" id="{EB0C13AF-EA89-7A31-290B-FBC109806F17}"/>
              </a:ext>
            </a:extLst>
          </xdr:cNvPr>
          <xdr:cNvSpPr/>
        </xdr:nvSpPr>
        <xdr:spPr>
          <a:xfrm>
            <a:off x="4420134" y="1407670"/>
            <a:ext cx="4485862" cy="1256800"/>
          </a:xfrm>
          <a:prstGeom prst="roundRect">
            <a:avLst>
              <a:gd name="adj" fmla="val 6022"/>
            </a:avLst>
          </a:prstGeom>
          <a:solidFill>
            <a:schemeClr val="bg1"/>
          </a:solidFill>
          <a:ln w="38100" cmpd="dbl"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　　　欄は入力必須項目になります。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必ず入力または選択してご請求ください。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弊社から送付しました発注書がお手元にある場合は、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発注書と同様の内容をご入力ください。</a:t>
            </a:r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A15D6374-5A93-2BB4-BF67-79939B392781}"/>
              </a:ext>
            </a:extLst>
          </xdr:cNvPr>
          <xdr:cNvSpPr/>
        </xdr:nvSpPr>
        <xdr:spPr>
          <a:xfrm>
            <a:off x="4589596" y="1481499"/>
            <a:ext cx="989555" cy="88670"/>
          </a:xfrm>
          <a:prstGeom prst="rect">
            <a:avLst/>
          </a:prstGeom>
          <a:solidFill>
            <a:srgbClr val="FFFF99"/>
          </a:solidFill>
          <a:ln>
            <a:solidFill>
              <a:srgbClr val="FFFF99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291549</xdr:colOff>
      <xdr:row>24</xdr:row>
      <xdr:rowOff>152399</xdr:rowOff>
    </xdr:from>
    <xdr:to>
      <xdr:col>36</xdr:col>
      <xdr:colOff>1437861</xdr:colOff>
      <xdr:row>27</xdr:row>
      <xdr:rowOff>78518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B538CD3-D43C-4203-90EC-9007FF8C83CB}"/>
            </a:ext>
          </a:extLst>
        </xdr:cNvPr>
        <xdr:cNvGrpSpPr/>
      </xdr:nvGrpSpPr>
      <xdr:grpSpPr>
        <a:xfrm>
          <a:off x="8126702" y="5127811"/>
          <a:ext cx="1603512" cy="490895"/>
          <a:chOff x="7030279" y="1510747"/>
          <a:chExt cx="1689651" cy="477079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7DFF914-5584-7082-3D68-BA403087D4C5}"/>
              </a:ext>
            </a:extLst>
          </xdr:cNvPr>
          <xdr:cNvSpPr/>
        </xdr:nvSpPr>
        <xdr:spPr>
          <a:xfrm>
            <a:off x="7030279" y="1510747"/>
            <a:ext cx="563217" cy="47707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3F099E56-1E31-2B3D-76D3-CE8E602B3CC7}"/>
              </a:ext>
            </a:extLst>
          </xdr:cNvPr>
          <xdr:cNvSpPr/>
        </xdr:nvSpPr>
        <xdr:spPr>
          <a:xfrm>
            <a:off x="7593496" y="1510748"/>
            <a:ext cx="563217" cy="47707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8C37D9EF-4627-B9DD-E3E5-1C725F21E87D}"/>
              </a:ext>
            </a:extLst>
          </xdr:cNvPr>
          <xdr:cNvSpPr/>
        </xdr:nvSpPr>
        <xdr:spPr>
          <a:xfrm>
            <a:off x="8156713" y="1510748"/>
            <a:ext cx="563217" cy="47707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79511</xdr:colOff>
      <xdr:row>48</xdr:row>
      <xdr:rowOff>53008</xdr:rowOff>
    </xdr:from>
    <xdr:to>
      <xdr:col>30</xdr:col>
      <xdr:colOff>1655</xdr:colOff>
      <xdr:row>52</xdr:row>
      <xdr:rowOff>46383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D6ECA34-7D67-4A1E-B251-1E2C87B44161}"/>
            </a:ext>
          </a:extLst>
        </xdr:cNvPr>
        <xdr:cNvGrpSpPr/>
      </xdr:nvGrpSpPr>
      <xdr:grpSpPr>
        <a:xfrm>
          <a:off x="2724099" y="9725926"/>
          <a:ext cx="4270027" cy="638833"/>
          <a:chOff x="3087756" y="7441095"/>
          <a:chExt cx="3741530" cy="682488"/>
        </a:xfrm>
      </xdr:grpSpPr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4B950B15-6580-7D5B-93DB-C83AB7EFB09D}"/>
              </a:ext>
            </a:extLst>
          </xdr:cNvPr>
          <xdr:cNvGrpSpPr/>
        </xdr:nvGrpSpPr>
        <xdr:grpSpPr>
          <a:xfrm>
            <a:off x="3087756" y="7633251"/>
            <a:ext cx="3741530" cy="490332"/>
            <a:chOff x="3074504" y="7487478"/>
            <a:chExt cx="3741530" cy="490332"/>
          </a:xfrm>
        </xdr:grpSpPr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1BE570F8-704F-5E6D-36D9-FB8679B73AD1}"/>
                </a:ext>
              </a:extLst>
            </xdr:cNvPr>
            <xdr:cNvGrpSpPr/>
          </xdr:nvGrpSpPr>
          <xdr:grpSpPr>
            <a:xfrm>
              <a:off x="3074504" y="7487478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24" name="正方形/長方形 23">
                <a:extLst>
                  <a:ext uri="{FF2B5EF4-FFF2-40B4-BE49-F238E27FC236}">
                    <a16:creationId xmlns:a16="http://schemas.microsoft.com/office/drawing/2014/main" id="{F0F3D29D-4E0E-050E-919E-AC72B723DC33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5" name="正方形/長方形 24">
                <a:extLst>
                  <a:ext uri="{FF2B5EF4-FFF2-40B4-BE49-F238E27FC236}">
                    <a16:creationId xmlns:a16="http://schemas.microsoft.com/office/drawing/2014/main" id="{4BADF04D-0ED5-E890-6519-ADB5C542EFE8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6" name="正方形/長方形 25">
                <a:extLst>
                  <a:ext uri="{FF2B5EF4-FFF2-40B4-BE49-F238E27FC236}">
                    <a16:creationId xmlns:a16="http://schemas.microsoft.com/office/drawing/2014/main" id="{4045FAC0-E916-1CB2-92E0-6E8E2715E19C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198FDFCC-878B-CC3D-2A62-2766E1FB1B46}"/>
                </a:ext>
              </a:extLst>
            </xdr:cNvPr>
            <xdr:cNvGrpSpPr/>
          </xdr:nvGrpSpPr>
          <xdr:grpSpPr>
            <a:xfrm>
              <a:off x="4678018" y="7487479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21" name="正方形/長方形 20">
                <a:extLst>
                  <a:ext uri="{FF2B5EF4-FFF2-40B4-BE49-F238E27FC236}">
                    <a16:creationId xmlns:a16="http://schemas.microsoft.com/office/drawing/2014/main" id="{4A8B3A25-442D-4233-DEE2-6C67DAC7E743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2" name="正方形/長方形 21">
                <a:extLst>
                  <a:ext uri="{FF2B5EF4-FFF2-40B4-BE49-F238E27FC236}">
                    <a16:creationId xmlns:a16="http://schemas.microsoft.com/office/drawing/2014/main" id="{9ADECF57-4D42-BDD1-4DC4-BAF023DE390F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3" name="正方形/長方形 22">
                <a:extLst>
                  <a:ext uri="{FF2B5EF4-FFF2-40B4-BE49-F238E27FC236}">
                    <a16:creationId xmlns:a16="http://schemas.microsoft.com/office/drawing/2014/main" id="{7B9DC0ED-924B-C04C-AC3A-C25F477031A2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20" name="正方形/長方形 19">
              <a:extLst>
                <a:ext uri="{FF2B5EF4-FFF2-40B4-BE49-F238E27FC236}">
                  <a16:creationId xmlns:a16="http://schemas.microsoft.com/office/drawing/2014/main" id="{E2E86BB2-CC90-1167-1BE3-A15E053DEBAC}"/>
                </a:ext>
              </a:extLst>
            </xdr:cNvPr>
            <xdr:cNvSpPr/>
          </xdr:nvSpPr>
          <xdr:spPr>
            <a:xfrm>
              <a:off x="6281530" y="7487478"/>
              <a:ext cx="534504" cy="490330"/>
            </a:xfrm>
            <a:prstGeom prst="rect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B77D5D5E-50F0-DB92-E138-806A7439C678}"/>
              </a:ext>
            </a:extLst>
          </xdr:cNvPr>
          <xdr:cNvGrpSpPr/>
        </xdr:nvGrpSpPr>
        <xdr:grpSpPr>
          <a:xfrm>
            <a:off x="3087756" y="7441095"/>
            <a:ext cx="3741530" cy="192157"/>
            <a:chOff x="3074504" y="7487478"/>
            <a:chExt cx="3741530" cy="490332"/>
          </a:xfrm>
        </xdr:grpSpPr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A7D1FA13-C5A6-6ADA-C8A0-0F8C1370AE7A}"/>
                </a:ext>
              </a:extLst>
            </xdr:cNvPr>
            <xdr:cNvGrpSpPr/>
          </xdr:nvGrpSpPr>
          <xdr:grpSpPr>
            <a:xfrm>
              <a:off x="3074504" y="7487478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15" name="正方形/長方形 14">
                <a:extLst>
                  <a:ext uri="{FF2B5EF4-FFF2-40B4-BE49-F238E27FC236}">
                    <a16:creationId xmlns:a16="http://schemas.microsoft.com/office/drawing/2014/main" id="{9F8C0011-755F-A511-5D26-A70EAA9D1CE4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800">
                    <a:solidFill>
                      <a:sysClr val="windowText" lastClr="000000"/>
                    </a:solidFill>
                  </a:rPr>
                  <a:t>経理承認</a:t>
                </a:r>
              </a:p>
            </xdr:txBody>
          </xdr:sp>
          <xdr:sp macro="" textlink="">
            <xdr:nvSpPr>
              <xdr:cNvPr id="16" name="正方形/長方形 15">
                <a:extLst>
                  <a:ext uri="{FF2B5EF4-FFF2-40B4-BE49-F238E27FC236}">
                    <a16:creationId xmlns:a16="http://schemas.microsoft.com/office/drawing/2014/main" id="{2CA52819-7DA5-59F0-56C6-4C56F38BE29D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800">
                    <a:solidFill>
                      <a:sysClr val="windowText" lastClr="000000"/>
                    </a:solidFill>
                  </a:rPr>
                  <a:t>経理担当</a:t>
                </a:r>
              </a:p>
            </xdr:txBody>
          </xdr:sp>
          <xdr:sp macro="" textlink="">
            <xdr:nvSpPr>
              <xdr:cNvPr id="17" name="正方形/長方形 16">
                <a:extLst>
                  <a:ext uri="{FF2B5EF4-FFF2-40B4-BE49-F238E27FC236}">
                    <a16:creationId xmlns:a16="http://schemas.microsoft.com/office/drawing/2014/main" id="{D487DCB5-4A53-C098-26EE-84540B75CA83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800">
                    <a:solidFill>
                      <a:sysClr val="windowText" lastClr="000000"/>
                    </a:solidFill>
                  </a:rPr>
                  <a:t>承認</a:t>
                </a:r>
              </a:p>
            </xdr:txBody>
          </xdr:sp>
        </xdr:grpSp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4807ECBD-8D10-02FB-C9F3-3E4CC67BEC7C}"/>
                </a:ext>
              </a:extLst>
            </xdr:cNvPr>
            <xdr:cNvGrpSpPr/>
          </xdr:nvGrpSpPr>
          <xdr:grpSpPr>
            <a:xfrm>
              <a:off x="4678018" y="7487479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12" name="正方形/長方形 11">
                <a:extLst>
                  <a:ext uri="{FF2B5EF4-FFF2-40B4-BE49-F238E27FC236}">
                    <a16:creationId xmlns:a16="http://schemas.microsoft.com/office/drawing/2014/main" id="{308204DB-CFCC-E056-A69D-B78933866818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3" name="正方形/長方形 12">
                <a:extLst>
                  <a:ext uri="{FF2B5EF4-FFF2-40B4-BE49-F238E27FC236}">
                    <a16:creationId xmlns:a16="http://schemas.microsoft.com/office/drawing/2014/main" id="{43FD788F-79B2-78C2-5CA9-8BACE896892D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4" name="正方形/長方形 13">
                <a:extLst>
                  <a:ext uri="{FF2B5EF4-FFF2-40B4-BE49-F238E27FC236}">
                    <a16:creationId xmlns:a16="http://schemas.microsoft.com/office/drawing/2014/main" id="{778FCACE-3924-9439-5CB1-0C2E9C27550C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EBF61E32-BBAA-38F3-3444-105705FC8E32}"/>
                </a:ext>
              </a:extLst>
            </xdr:cNvPr>
            <xdr:cNvSpPr/>
          </xdr:nvSpPr>
          <xdr:spPr>
            <a:xfrm>
              <a:off x="6281530" y="7487478"/>
              <a:ext cx="534504" cy="490330"/>
            </a:xfrm>
            <a:prstGeom prst="rect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ysClr val="windowText" lastClr="000000"/>
                  </a:solidFill>
                </a:rPr>
                <a:t>検印</a:t>
              </a:r>
            </a:p>
          </xdr:txBody>
        </xdr:sp>
      </xdr:grpSp>
    </xdr:grpSp>
    <xdr:clientData/>
  </xdr:twoCellAnchor>
  <xdr:twoCellAnchor>
    <xdr:from>
      <xdr:col>31</xdr:col>
      <xdr:colOff>192156</xdr:colOff>
      <xdr:row>12</xdr:row>
      <xdr:rowOff>0</xdr:rowOff>
    </xdr:from>
    <xdr:to>
      <xdr:col>36</xdr:col>
      <xdr:colOff>1364974</xdr:colOff>
      <xdr:row>26</xdr:row>
      <xdr:rowOff>233083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85CB9E36-7BC4-434F-9EFE-9F7EB5D73927}"/>
            </a:ext>
          </a:extLst>
        </xdr:cNvPr>
        <xdr:cNvGrpSpPr/>
      </xdr:nvGrpSpPr>
      <xdr:grpSpPr>
        <a:xfrm>
          <a:off x="7417709" y="2707341"/>
          <a:ext cx="2239618" cy="2788024"/>
          <a:chOff x="4420134" y="1407670"/>
          <a:chExt cx="4485862" cy="1256800"/>
        </a:xfrm>
      </xdr:grpSpPr>
      <xdr:sp macro="" textlink="">
        <xdr:nvSpPr>
          <xdr:cNvPr id="28" name="四角形: 角を丸くする 27">
            <a:extLst>
              <a:ext uri="{FF2B5EF4-FFF2-40B4-BE49-F238E27FC236}">
                <a16:creationId xmlns:a16="http://schemas.microsoft.com/office/drawing/2014/main" id="{1AEE8D33-79C6-B76D-830B-DE0749D9D659}"/>
              </a:ext>
            </a:extLst>
          </xdr:cNvPr>
          <xdr:cNvSpPr/>
        </xdr:nvSpPr>
        <xdr:spPr>
          <a:xfrm>
            <a:off x="4420134" y="1407670"/>
            <a:ext cx="4485862" cy="1256800"/>
          </a:xfrm>
          <a:prstGeom prst="roundRect">
            <a:avLst>
              <a:gd name="adj" fmla="val 6022"/>
            </a:avLst>
          </a:prstGeom>
          <a:solidFill>
            <a:schemeClr val="bg1"/>
          </a:solidFill>
          <a:ln w="38100" cmpd="dbl"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　　　欄は入力必須項目になります。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必ず入力または選択してご請求ください。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弊社から送付しました発注書がお手元にある場合は、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発注書と同様の内容をご入力ください。</a:t>
            </a:r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55911036-6B34-1A45-78E4-A303EBE5071D}"/>
              </a:ext>
            </a:extLst>
          </xdr:cNvPr>
          <xdr:cNvSpPr/>
        </xdr:nvSpPr>
        <xdr:spPr>
          <a:xfrm>
            <a:off x="4553685" y="1459450"/>
            <a:ext cx="989556" cy="88670"/>
          </a:xfrm>
          <a:prstGeom prst="rect">
            <a:avLst/>
          </a:prstGeom>
          <a:solidFill>
            <a:srgbClr val="FFFF99"/>
          </a:solidFill>
          <a:ln>
            <a:solidFill>
              <a:srgbClr val="FFFF99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  <xdr:twoCellAnchor>
    <xdr:from>
      <xdr:col>1</xdr:col>
      <xdr:colOff>47941</xdr:colOff>
      <xdr:row>1</xdr:row>
      <xdr:rowOff>108355</xdr:rowOff>
    </xdr:from>
    <xdr:to>
      <xdr:col>10</xdr:col>
      <xdr:colOff>179294</xdr:colOff>
      <xdr:row>4</xdr:row>
      <xdr:rowOff>8965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8B7FEEBB-FDCB-4045-9341-D180AC8F881A}"/>
            </a:ext>
          </a:extLst>
        </xdr:cNvPr>
        <xdr:cNvSpPr/>
      </xdr:nvSpPr>
      <xdr:spPr>
        <a:xfrm>
          <a:off x="261301" y="298855"/>
          <a:ext cx="2135413" cy="563550"/>
        </a:xfrm>
        <a:prstGeom prst="roundRect">
          <a:avLst>
            <a:gd name="adj" fmla="val 20632"/>
          </a:avLst>
        </a:prstGeom>
        <a:solidFill>
          <a:schemeClr val="bg1"/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入力マニュアル</a:t>
          </a:r>
        </a:p>
      </xdr:txBody>
    </xdr:sp>
    <xdr:clientData/>
  </xdr:twoCellAnchor>
  <xdr:twoCellAnchor>
    <xdr:from>
      <xdr:col>3</xdr:col>
      <xdr:colOff>6624</xdr:colOff>
      <xdr:row>15</xdr:row>
      <xdr:rowOff>1</xdr:rowOff>
    </xdr:from>
    <xdr:to>
      <xdr:col>19</xdr:col>
      <xdr:colOff>59634</xdr:colOff>
      <xdr:row>20</xdr:row>
      <xdr:rowOff>185531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55D32B78-83AD-4081-8DC5-E5CA77703785}"/>
            </a:ext>
          </a:extLst>
        </xdr:cNvPr>
        <xdr:cNvSpPr/>
      </xdr:nvSpPr>
      <xdr:spPr>
        <a:xfrm>
          <a:off x="654324" y="3314701"/>
          <a:ext cx="3649650" cy="1145650"/>
        </a:xfrm>
        <a:prstGeom prst="roundRect">
          <a:avLst>
            <a:gd name="adj" fmla="val 6022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37</xdr:col>
      <xdr:colOff>44822</xdr:colOff>
      <xdr:row>13</xdr:row>
      <xdr:rowOff>89646</xdr:rowOff>
    </xdr:from>
    <xdr:to>
      <xdr:col>48</xdr:col>
      <xdr:colOff>510988</xdr:colOff>
      <xdr:row>34</xdr:row>
      <xdr:rowOff>90883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95201E4F-78FB-5613-7ADD-77932A225D45}"/>
            </a:ext>
          </a:extLst>
        </xdr:cNvPr>
        <xdr:cNvGrpSpPr/>
      </xdr:nvGrpSpPr>
      <xdr:grpSpPr>
        <a:xfrm>
          <a:off x="9807387" y="2994211"/>
          <a:ext cx="7270377" cy="3757448"/>
          <a:chOff x="9825317" y="3316941"/>
          <a:chExt cx="7270377" cy="3757448"/>
        </a:xfrm>
      </xdr:grpSpPr>
      <xdr:pic>
        <xdr:nvPicPr>
          <xdr:cNvPr id="67" name="図 66">
            <a:extLst>
              <a:ext uri="{FF2B5EF4-FFF2-40B4-BE49-F238E27FC236}">
                <a16:creationId xmlns:a16="http://schemas.microsoft.com/office/drawing/2014/main" id="{E906154D-F96F-0181-0BB9-5E970E1862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825317" y="3316941"/>
            <a:ext cx="7270377" cy="3757448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63705C84-F5D1-DD5B-9FB3-4651DA21608A}"/>
              </a:ext>
            </a:extLst>
          </xdr:cNvPr>
          <xdr:cNvSpPr/>
        </xdr:nvSpPr>
        <xdr:spPr>
          <a:xfrm>
            <a:off x="11443523" y="4186618"/>
            <a:ext cx="404281" cy="30242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①</a:t>
            </a:r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6F6729D7-5BB7-924F-07D7-55F94DDE3AA7}"/>
              </a:ext>
            </a:extLst>
          </xdr:cNvPr>
          <xdr:cNvSpPr/>
        </xdr:nvSpPr>
        <xdr:spPr>
          <a:xfrm>
            <a:off x="11702875" y="4765176"/>
            <a:ext cx="404281" cy="30242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②</a:t>
            </a:r>
          </a:p>
        </xdr:txBody>
      </xdr:sp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7B0E346E-2B4B-2534-2D93-2755B451DC56}"/>
              </a:ext>
            </a:extLst>
          </xdr:cNvPr>
          <xdr:cNvSpPr/>
        </xdr:nvSpPr>
        <xdr:spPr>
          <a:xfrm>
            <a:off x="14563352" y="4738877"/>
            <a:ext cx="404281" cy="30242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③</a:t>
            </a:r>
          </a:p>
        </xdr:txBody>
      </xdr:sp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98047EC5-974C-E65F-C99C-BF2182D3520E}"/>
              </a:ext>
            </a:extLst>
          </xdr:cNvPr>
          <xdr:cNvSpPr/>
        </xdr:nvSpPr>
        <xdr:spPr>
          <a:xfrm>
            <a:off x="11603711" y="5409480"/>
            <a:ext cx="404281" cy="30242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④</a:t>
            </a:r>
          </a:p>
        </xdr:txBody>
      </xdr:sp>
    </xdr:grpSp>
    <xdr:clientData/>
  </xdr:twoCellAnchor>
  <xdr:twoCellAnchor>
    <xdr:from>
      <xdr:col>3</xdr:col>
      <xdr:colOff>6624</xdr:colOff>
      <xdr:row>23</xdr:row>
      <xdr:rowOff>6627</xdr:rowOff>
    </xdr:from>
    <xdr:to>
      <xdr:col>14</xdr:col>
      <xdr:colOff>238539</xdr:colOff>
      <xdr:row>25</xdr:row>
      <xdr:rowOff>26504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B798E2CC-2EAB-429F-9091-EFC80390C85B}"/>
            </a:ext>
          </a:extLst>
        </xdr:cNvPr>
        <xdr:cNvSpPr/>
      </xdr:nvSpPr>
      <xdr:spPr>
        <a:xfrm>
          <a:off x="654324" y="4845327"/>
          <a:ext cx="2411235" cy="393257"/>
        </a:xfrm>
        <a:prstGeom prst="roundRect">
          <a:avLst>
            <a:gd name="adj" fmla="val 6022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185530</xdr:colOff>
      <xdr:row>22</xdr:row>
      <xdr:rowOff>72887</xdr:rowOff>
    </xdr:from>
    <xdr:to>
      <xdr:col>10</xdr:col>
      <xdr:colOff>271670</xdr:colOff>
      <xdr:row>24</xdr:row>
      <xdr:rowOff>165652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B533AD2D-89B7-49BC-BEAB-DD2516BD635E}"/>
            </a:ext>
          </a:extLst>
        </xdr:cNvPr>
        <xdr:cNvSpPr/>
      </xdr:nvSpPr>
      <xdr:spPr>
        <a:xfrm>
          <a:off x="1999090" y="4743947"/>
          <a:ext cx="490000" cy="42804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212034</xdr:colOff>
      <xdr:row>28</xdr:row>
      <xdr:rowOff>13252</xdr:rowOff>
    </xdr:from>
    <xdr:to>
      <xdr:col>12</xdr:col>
      <xdr:colOff>53009</xdr:colOff>
      <xdr:row>30</xdr:row>
      <xdr:rowOff>112642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11500913-75B7-44F8-9F69-78B63BCBE2A3}"/>
            </a:ext>
          </a:extLst>
        </xdr:cNvPr>
        <xdr:cNvSpPr/>
      </xdr:nvSpPr>
      <xdr:spPr>
        <a:xfrm>
          <a:off x="425394" y="5690152"/>
          <a:ext cx="2279375" cy="388950"/>
        </a:xfrm>
        <a:prstGeom prst="roundRect">
          <a:avLst>
            <a:gd name="adj" fmla="val 14497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</xdr:colOff>
      <xdr:row>27</xdr:row>
      <xdr:rowOff>53009</xdr:rowOff>
    </xdr:from>
    <xdr:to>
      <xdr:col>12</xdr:col>
      <xdr:colOff>53010</xdr:colOff>
      <xdr:row>30</xdr:row>
      <xdr:rowOff>72886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AB09F0E9-E796-4A92-9E16-E443A61CAAEE}"/>
            </a:ext>
          </a:extLst>
        </xdr:cNvPr>
        <xdr:cNvSpPr/>
      </xdr:nvSpPr>
      <xdr:spPr>
        <a:xfrm>
          <a:off x="2217421" y="5615609"/>
          <a:ext cx="487349" cy="42373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29</xdr:col>
      <xdr:colOff>72887</xdr:colOff>
      <xdr:row>30</xdr:row>
      <xdr:rowOff>99390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22DA79D6-5DBA-45F9-AD23-AD212AD01CCC}"/>
            </a:ext>
          </a:extLst>
        </xdr:cNvPr>
        <xdr:cNvSpPr/>
      </xdr:nvSpPr>
      <xdr:spPr>
        <a:xfrm>
          <a:off x="2781300" y="5676900"/>
          <a:ext cx="4088627" cy="388950"/>
        </a:xfrm>
        <a:prstGeom prst="roundRect">
          <a:avLst>
            <a:gd name="adj" fmla="val 14497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59635</xdr:colOff>
      <xdr:row>27</xdr:row>
      <xdr:rowOff>79515</xdr:rowOff>
    </xdr:from>
    <xdr:to>
      <xdr:col>28</xdr:col>
      <xdr:colOff>13253</xdr:colOff>
      <xdr:row>30</xdr:row>
      <xdr:rowOff>99392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3F81984E-9668-481C-9954-458EC2A17F51}"/>
            </a:ext>
          </a:extLst>
        </xdr:cNvPr>
        <xdr:cNvSpPr/>
      </xdr:nvSpPr>
      <xdr:spPr>
        <a:xfrm>
          <a:off x="5995615" y="5642115"/>
          <a:ext cx="487018" cy="42373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5</xdr:col>
      <xdr:colOff>86139</xdr:colOff>
      <xdr:row>32</xdr:row>
      <xdr:rowOff>46382</xdr:rowOff>
    </xdr:from>
    <xdr:to>
      <xdr:col>35</xdr:col>
      <xdr:colOff>450574</xdr:colOff>
      <xdr:row>43</xdr:row>
      <xdr:rowOff>165652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5EB991A0-3A5E-4EAD-A398-9F8D2ADC0915}"/>
            </a:ext>
          </a:extLst>
        </xdr:cNvPr>
        <xdr:cNvSpPr/>
      </xdr:nvSpPr>
      <xdr:spPr>
        <a:xfrm>
          <a:off x="1008159" y="6409082"/>
          <a:ext cx="7260535" cy="2275730"/>
        </a:xfrm>
        <a:prstGeom prst="roundRect">
          <a:avLst>
            <a:gd name="adj" fmla="val 8974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6626</xdr:colOff>
      <xdr:row>34</xdr:row>
      <xdr:rowOff>26505</xdr:rowOff>
    </xdr:from>
    <xdr:to>
      <xdr:col>10</xdr:col>
      <xdr:colOff>92766</xdr:colOff>
      <xdr:row>36</xdr:row>
      <xdr:rowOff>39757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B631D331-EA26-48B8-A165-85D7F45F9FF2}"/>
            </a:ext>
          </a:extLst>
        </xdr:cNvPr>
        <xdr:cNvSpPr/>
      </xdr:nvSpPr>
      <xdr:spPr>
        <a:xfrm>
          <a:off x="1820186" y="6694005"/>
          <a:ext cx="490000" cy="42473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11</xdr:col>
      <xdr:colOff>72887</xdr:colOff>
      <xdr:row>21</xdr:row>
      <xdr:rowOff>13254</xdr:rowOff>
    </xdr:from>
    <xdr:to>
      <xdr:col>19</xdr:col>
      <xdr:colOff>92765</xdr:colOff>
      <xdr:row>22</xdr:row>
      <xdr:rowOff>66261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7C9BA6D5-FBF6-4AAE-9A09-C5393530192E}"/>
            </a:ext>
          </a:extLst>
        </xdr:cNvPr>
        <xdr:cNvSpPr/>
      </xdr:nvSpPr>
      <xdr:spPr>
        <a:xfrm>
          <a:off x="2595107" y="4486194"/>
          <a:ext cx="1741998" cy="251127"/>
        </a:xfrm>
        <a:prstGeom prst="roundRect">
          <a:avLst>
            <a:gd name="adj" fmla="val 6022"/>
          </a:avLst>
        </a:prstGeom>
        <a:noFill/>
        <a:ln w="28575" cmpd="sng">
          <a:solidFill>
            <a:srgbClr val="0070C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543340</xdr:colOff>
      <xdr:row>22</xdr:row>
      <xdr:rowOff>99391</xdr:rowOff>
    </xdr:from>
    <xdr:to>
      <xdr:col>17</xdr:col>
      <xdr:colOff>66262</xdr:colOff>
      <xdr:row>25</xdr:row>
      <xdr:rowOff>33130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CDC9ED22-B0E7-489B-B77D-21F42E6EE1A6}"/>
            </a:ext>
          </a:extLst>
        </xdr:cNvPr>
        <xdr:cNvSpPr/>
      </xdr:nvSpPr>
      <xdr:spPr>
        <a:xfrm>
          <a:off x="3370360" y="4770451"/>
          <a:ext cx="566862" cy="474759"/>
        </a:xfrm>
        <a:prstGeom prst="roundRect">
          <a:avLst>
            <a:gd name="adj" fmla="val 6022"/>
          </a:avLst>
        </a:prstGeom>
        <a:noFill/>
        <a:ln w="28575" cmpd="sng">
          <a:solidFill>
            <a:srgbClr val="0070C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30</xdr:col>
      <xdr:colOff>231912</xdr:colOff>
      <xdr:row>35</xdr:row>
      <xdr:rowOff>6626</xdr:rowOff>
    </xdr:from>
    <xdr:to>
      <xdr:col>35</xdr:col>
      <xdr:colOff>410816</xdr:colOff>
      <xdr:row>36</xdr:row>
      <xdr:rowOff>39757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25A3BE80-D7E2-4FE1-B58C-343484C8867E}"/>
            </a:ext>
          </a:extLst>
        </xdr:cNvPr>
        <xdr:cNvSpPr/>
      </xdr:nvSpPr>
      <xdr:spPr>
        <a:xfrm>
          <a:off x="7219452" y="6879866"/>
          <a:ext cx="1009484" cy="238871"/>
        </a:xfrm>
        <a:prstGeom prst="roundRect">
          <a:avLst>
            <a:gd name="adj" fmla="val 6022"/>
          </a:avLst>
        </a:prstGeom>
        <a:noFill/>
        <a:ln w="28575" cmpd="sng">
          <a:solidFill>
            <a:srgbClr val="0070C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35</xdr:col>
      <xdr:colOff>410817</xdr:colOff>
      <xdr:row>38</xdr:row>
      <xdr:rowOff>33131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50CF9D9D-B8E2-417D-AC28-9B4EE7ACC427}"/>
            </a:ext>
          </a:extLst>
        </xdr:cNvPr>
        <xdr:cNvSpPr/>
      </xdr:nvSpPr>
      <xdr:spPr>
        <a:xfrm>
          <a:off x="7216140" y="7284720"/>
          <a:ext cx="1012797" cy="238871"/>
        </a:xfrm>
        <a:prstGeom prst="roundRect">
          <a:avLst>
            <a:gd name="adj" fmla="val 6022"/>
          </a:avLst>
        </a:prstGeom>
        <a:noFill/>
        <a:ln w="28575" cmpd="sng">
          <a:solidFill>
            <a:srgbClr val="0070C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35</xdr:col>
      <xdr:colOff>410817</xdr:colOff>
      <xdr:row>40</xdr:row>
      <xdr:rowOff>33131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0DC03430-480B-4944-B6B8-B2C4F6804FD9}"/>
            </a:ext>
          </a:extLst>
        </xdr:cNvPr>
        <xdr:cNvSpPr/>
      </xdr:nvSpPr>
      <xdr:spPr>
        <a:xfrm>
          <a:off x="7216140" y="7696200"/>
          <a:ext cx="1012797" cy="238871"/>
        </a:xfrm>
        <a:prstGeom prst="roundRect">
          <a:avLst>
            <a:gd name="adj" fmla="val 6022"/>
          </a:avLst>
        </a:prstGeom>
        <a:noFill/>
        <a:ln w="28575" cmpd="sng">
          <a:solidFill>
            <a:srgbClr val="0070C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35</xdr:col>
      <xdr:colOff>410817</xdr:colOff>
      <xdr:row>42</xdr:row>
      <xdr:rowOff>33132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B57815F1-BDFF-4DFD-9BA6-8B27EA84442A}"/>
            </a:ext>
          </a:extLst>
        </xdr:cNvPr>
        <xdr:cNvSpPr/>
      </xdr:nvSpPr>
      <xdr:spPr>
        <a:xfrm>
          <a:off x="7216140" y="8107680"/>
          <a:ext cx="1012797" cy="238872"/>
        </a:xfrm>
        <a:prstGeom prst="roundRect">
          <a:avLst>
            <a:gd name="adj" fmla="val 6022"/>
          </a:avLst>
        </a:prstGeom>
        <a:noFill/>
        <a:ln w="28575" cmpd="sng">
          <a:solidFill>
            <a:srgbClr val="0070C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35</xdr:col>
      <xdr:colOff>410817</xdr:colOff>
      <xdr:row>44</xdr:row>
      <xdr:rowOff>33131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A1B3DE07-D290-431A-8DA5-5F664761741B}"/>
            </a:ext>
          </a:extLst>
        </xdr:cNvPr>
        <xdr:cNvSpPr/>
      </xdr:nvSpPr>
      <xdr:spPr>
        <a:xfrm>
          <a:off x="7216140" y="8519160"/>
          <a:ext cx="1012797" cy="238871"/>
        </a:xfrm>
        <a:prstGeom prst="roundRect">
          <a:avLst>
            <a:gd name="adj" fmla="val 6022"/>
          </a:avLst>
        </a:prstGeom>
        <a:noFill/>
        <a:ln w="28575" cmpd="sng">
          <a:solidFill>
            <a:srgbClr val="0070C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265044</xdr:colOff>
      <xdr:row>14</xdr:row>
      <xdr:rowOff>39756</xdr:rowOff>
    </xdr:from>
    <xdr:to>
      <xdr:col>14</xdr:col>
      <xdr:colOff>139149</xdr:colOff>
      <xdr:row>17</xdr:row>
      <xdr:rowOff>19877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34388728-C371-4EF7-97BA-8B3E3FB43939}"/>
            </a:ext>
          </a:extLst>
        </xdr:cNvPr>
        <xdr:cNvSpPr/>
      </xdr:nvSpPr>
      <xdr:spPr>
        <a:xfrm>
          <a:off x="2482464" y="3278256"/>
          <a:ext cx="483705" cy="42208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38</xdr:col>
      <xdr:colOff>313767</xdr:colOff>
      <xdr:row>3</xdr:row>
      <xdr:rowOff>40146</xdr:rowOff>
    </xdr:from>
    <xdr:to>
      <xdr:col>48</xdr:col>
      <xdr:colOff>564778</xdr:colOff>
      <xdr:row>12</xdr:row>
      <xdr:rowOff>143436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E8B7CA21-3F82-421E-8BA2-12AF5E4EFB5C}"/>
            </a:ext>
          </a:extLst>
        </xdr:cNvPr>
        <xdr:cNvSpPr/>
      </xdr:nvSpPr>
      <xdr:spPr>
        <a:xfrm>
          <a:off x="10694896" y="694570"/>
          <a:ext cx="6436658" cy="2156207"/>
        </a:xfrm>
        <a:prstGeom prst="roundRect">
          <a:avLst>
            <a:gd name="adj" fmla="val 8273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①～④</a:t>
          </a:r>
          <a:r>
            <a:rPr kumimoji="1" lang="en-US" altLang="ja-JP" sz="1400" b="1">
              <a:solidFill>
                <a:srgbClr val="FF0000"/>
              </a:solidFill>
            </a:rPr>
            <a:t>…</a:t>
          </a:r>
          <a:r>
            <a:rPr kumimoji="1" lang="ja-JP" altLang="en-US" sz="1400" b="1">
              <a:solidFill>
                <a:srgbClr val="FF0000"/>
              </a:solidFill>
            </a:rPr>
            <a:t>お手元にある「発注書」の①～④をそのまま転記入力してください。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！④の注意点！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④については、追加がありましたら、空白行に入力してください。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</a:t>
          </a:r>
          <a:r>
            <a:rPr kumimoji="1" lang="ja-JP" altLang="en-US" sz="1800" b="1" u="sng">
              <a:solidFill>
                <a:srgbClr val="FF0000"/>
              </a:solidFill>
            </a:rPr>
            <a:t>単価は、必ず税抜き価格を入力してください。</a:t>
          </a:r>
          <a:endParaRPr kumimoji="1" lang="en-US" altLang="ja-JP" sz="18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数量・単価・税率が入力されていない場合は、エラー表示されます。</a:t>
          </a:r>
        </a:p>
      </xdr:txBody>
    </xdr:sp>
    <xdr:clientData/>
  </xdr:twoCellAnchor>
  <xdr:twoCellAnchor>
    <xdr:from>
      <xdr:col>38</xdr:col>
      <xdr:colOff>551133</xdr:colOff>
      <xdr:row>42</xdr:row>
      <xdr:rowOff>168768</xdr:rowOff>
    </xdr:from>
    <xdr:to>
      <xdr:col>48</xdr:col>
      <xdr:colOff>457199</xdr:colOff>
      <xdr:row>61</xdr:row>
      <xdr:rowOff>259977</xdr:rowOff>
    </xdr:to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E39B8D4F-D2CC-467F-9C62-7D023D435849}"/>
            </a:ext>
          </a:extLst>
        </xdr:cNvPr>
        <xdr:cNvSpPr/>
      </xdr:nvSpPr>
      <xdr:spPr>
        <a:xfrm>
          <a:off x="10932262" y="8479050"/>
          <a:ext cx="6091713" cy="4116362"/>
        </a:xfrm>
        <a:prstGeom prst="roundRect">
          <a:avLst>
            <a:gd name="adj" fmla="val 6022"/>
          </a:avLst>
        </a:prstGeom>
        <a:noFill/>
        <a:ln w="28575" cmpd="sng">
          <a:solidFill>
            <a:srgbClr val="0070C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0070C0"/>
              </a:solidFill>
            </a:rPr>
            <a:t>⑤</a:t>
          </a:r>
          <a:r>
            <a:rPr kumimoji="1" lang="en-US" altLang="ja-JP" sz="1400" b="1">
              <a:solidFill>
                <a:srgbClr val="0070C0"/>
              </a:solidFill>
            </a:rPr>
            <a:t>…</a:t>
          </a:r>
          <a:r>
            <a:rPr kumimoji="1" lang="ja-JP" altLang="en-US" sz="1400" b="1">
              <a:solidFill>
                <a:srgbClr val="0070C0"/>
              </a:solidFill>
            </a:rPr>
            <a:t>課税事業者の場合は、貴社の登録番号をＴを除いた</a:t>
          </a:r>
          <a:r>
            <a:rPr kumimoji="1" lang="en-US" altLang="ja-JP" sz="1400" b="1">
              <a:solidFill>
                <a:srgbClr val="0070C0"/>
              </a:solidFill>
            </a:rPr>
            <a:t>13</a:t>
          </a:r>
          <a:r>
            <a:rPr kumimoji="1" lang="ja-JP" altLang="en-US" sz="1400" b="1">
              <a:solidFill>
                <a:srgbClr val="0070C0"/>
              </a:solidFill>
            </a:rPr>
            <a:t>桁のコード</a:t>
          </a:r>
          <a:endParaRPr kumimoji="1" lang="en-US" altLang="ja-JP" sz="1400" b="1">
            <a:solidFill>
              <a:srgbClr val="0070C0"/>
            </a:solidFill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</a:rPr>
            <a:t>　</a:t>
          </a:r>
          <a:r>
            <a:rPr kumimoji="1" lang="ja-JP" altLang="en-US" sz="1400" b="1" baseline="0">
              <a:solidFill>
                <a:srgbClr val="0070C0"/>
              </a:solidFill>
            </a:rPr>
            <a:t>   </a:t>
          </a:r>
          <a:r>
            <a:rPr kumimoji="1" lang="ja-JP" altLang="en-US" sz="1400" b="1">
              <a:solidFill>
                <a:srgbClr val="0070C0"/>
              </a:solidFill>
            </a:rPr>
            <a:t>を入力してください。</a:t>
          </a:r>
          <a:endParaRPr kumimoji="1" lang="en-US" altLang="ja-JP" sz="1400" b="1">
            <a:solidFill>
              <a:srgbClr val="0070C0"/>
            </a:solidFill>
          </a:endParaRPr>
        </a:p>
        <a:p>
          <a:pPr algn="l"/>
          <a:endParaRPr kumimoji="1" lang="en-US" altLang="ja-JP" sz="1400" b="1">
            <a:solidFill>
              <a:srgbClr val="0070C0"/>
            </a:solidFill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</a:rPr>
            <a:t>⑥</a:t>
          </a:r>
          <a:r>
            <a:rPr kumimoji="1" lang="en-US" altLang="ja-JP" sz="1400" b="1">
              <a:solidFill>
                <a:srgbClr val="0070C0"/>
              </a:solidFill>
            </a:rPr>
            <a:t>…</a:t>
          </a:r>
          <a:r>
            <a:rPr kumimoji="1" lang="ja-JP" altLang="en-US" sz="1400" b="1">
              <a:solidFill>
                <a:srgbClr val="0070C0"/>
              </a:solidFill>
            </a:rPr>
            <a:t>請求書を印刷後、用紙に貴社の社印をご捺印ください。</a:t>
          </a:r>
          <a:endParaRPr kumimoji="1" lang="en-US" altLang="ja-JP" sz="1400" b="1">
            <a:solidFill>
              <a:srgbClr val="0070C0"/>
            </a:solidFill>
          </a:endParaRPr>
        </a:p>
        <a:p>
          <a:pPr algn="l"/>
          <a:endParaRPr kumimoji="1" lang="en-US" altLang="ja-JP" sz="1400" b="1">
            <a:solidFill>
              <a:srgbClr val="0070C0"/>
            </a:solidFill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</a:rPr>
            <a:t>⑦</a:t>
          </a:r>
          <a:r>
            <a:rPr kumimoji="1" lang="en-US" altLang="ja-JP" sz="1400" b="1">
              <a:solidFill>
                <a:srgbClr val="0070C0"/>
              </a:solidFill>
            </a:rPr>
            <a:t>…</a:t>
          </a:r>
          <a:r>
            <a:rPr kumimoji="1" lang="ja-JP" altLang="en-US" sz="1400" b="1">
              <a:solidFill>
                <a:srgbClr val="0070C0"/>
              </a:solidFill>
            </a:rPr>
            <a:t>伝票発行日を入力してください。西暦</a:t>
          </a:r>
          <a:r>
            <a:rPr kumimoji="1" lang="en-US" altLang="ja-JP" sz="1400" b="1">
              <a:solidFill>
                <a:srgbClr val="0070C0"/>
              </a:solidFill>
            </a:rPr>
            <a:t>/</a:t>
          </a:r>
          <a:r>
            <a:rPr kumimoji="1" lang="ja-JP" altLang="en-US" sz="1400" b="1">
              <a:solidFill>
                <a:srgbClr val="0070C0"/>
              </a:solidFill>
            </a:rPr>
            <a:t>月</a:t>
          </a:r>
          <a:r>
            <a:rPr kumimoji="1" lang="en-US" altLang="ja-JP" sz="1400" b="1">
              <a:solidFill>
                <a:srgbClr val="0070C0"/>
              </a:solidFill>
            </a:rPr>
            <a:t>/</a:t>
          </a:r>
          <a:r>
            <a:rPr kumimoji="1" lang="ja-JP" altLang="en-US" sz="1400" b="1">
              <a:solidFill>
                <a:srgbClr val="0070C0"/>
              </a:solidFill>
            </a:rPr>
            <a:t>日で入力してください。</a:t>
          </a:r>
          <a:endParaRPr kumimoji="1" lang="en-US" altLang="ja-JP" sz="1400" b="1">
            <a:solidFill>
              <a:srgbClr val="0070C0"/>
            </a:solidFill>
          </a:endParaRPr>
        </a:p>
        <a:p>
          <a:pPr algn="l"/>
          <a:endParaRPr kumimoji="1" lang="en-US" altLang="ja-JP" sz="1400" b="1">
            <a:solidFill>
              <a:srgbClr val="0070C0"/>
            </a:solidFill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</a:rPr>
            <a:t>⑧</a:t>
          </a:r>
          <a:r>
            <a:rPr kumimoji="1" lang="en-US" altLang="ja-JP" sz="1400" b="1">
              <a:solidFill>
                <a:srgbClr val="0070C0"/>
              </a:solidFill>
            </a:rPr>
            <a:t>…</a:t>
          </a:r>
          <a:r>
            <a:rPr kumimoji="1" lang="ja-JP" altLang="en-US" sz="1400" b="1">
              <a:solidFill>
                <a:srgbClr val="0070C0"/>
              </a:solidFill>
            </a:rPr>
            <a:t>納品日を入力してください。</a:t>
          </a:r>
          <a:r>
            <a:rPr kumimoji="1" lang="ja-JP" altLang="ja-JP" sz="1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西暦</a:t>
          </a:r>
          <a:r>
            <a:rPr kumimoji="1" lang="en-US" altLang="ja-JP" sz="1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日で入力してください。</a:t>
          </a:r>
          <a:endParaRPr kumimoji="1" lang="en-US" altLang="ja-JP" sz="1400" b="1">
            <a:solidFill>
              <a:srgbClr val="0070C0"/>
            </a:solidFill>
          </a:endParaRPr>
        </a:p>
        <a:p>
          <a:pPr algn="l"/>
          <a:endParaRPr kumimoji="1" lang="en-US" altLang="ja-JP" sz="1400" b="1">
            <a:solidFill>
              <a:srgbClr val="0070C0"/>
            </a:solidFill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</a:rPr>
            <a:t>⑨</a:t>
          </a:r>
          <a:r>
            <a:rPr kumimoji="1" lang="en-US" altLang="ja-JP" sz="1400" b="1">
              <a:solidFill>
                <a:srgbClr val="0070C0"/>
              </a:solidFill>
            </a:rPr>
            <a:t>…</a:t>
          </a:r>
          <a:r>
            <a:rPr kumimoji="1" lang="ja-JP" altLang="en-US" sz="1400" b="1">
              <a:solidFill>
                <a:srgbClr val="0070C0"/>
              </a:solidFill>
            </a:rPr>
            <a:t>貴社で対応されている消費税率を選択してください。</a:t>
          </a:r>
          <a:endParaRPr kumimoji="1" lang="en-US" altLang="ja-JP" sz="1400" b="1">
            <a:solidFill>
              <a:srgbClr val="0070C0"/>
            </a:solidFill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</a:rPr>
            <a:t>　　消費税率が選択されていない場合は、エラー表示されます。</a:t>
          </a:r>
          <a:endParaRPr kumimoji="1" lang="en-US" altLang="ja-JP" sz="1400" b="1">
            <a:solidFill>
              <a:srgbClr val="0070C0"/>
            </a:solidFill>
          </a:endParaRPr>
        </a:p>
        <a:p>
          <a:pPr algn="l"/>
          <a:endParaRPr kumimoji="1" lang="en-US" altLang="ja-JP" sz="1400" b="1">
            <a:solidFill>
              <a:srgbClr val="0070C0"/>
            </a:solidFill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</a:rPr>
            <a:t>「伝票番号」欄は、貴社で付与いただく請求書伝票番号となります。</a:t>
          </a:r>
          <a:endParaRPr kumimoji="1" lang="en-US" altLang="ja-JP" sz="1400" b="1">
            <a:solidFill>
              <a:srgbClr val="0070C0"/>
            </a:solidFill>
          </a:endParaRPr>
        </a:p>
      </xdr:txBody>
    </xdr:sp>
    <xdr:clientData/>
  </xdr:twoCellAnchor>
  <xdr:twoCellAnchor>
    <xdr:from>
      <xdr:col>18</xdr:col>
      <xdr:colOff>139148</xdr:colOff>
      <xdr:row>21</xdr:row>
      <xdr:rowOff>19878</xdr:rowOff>
    </xdr:from>
    <xdr:to>
      <xdr:col>21</xdr:col>
      <xdr:colOff>99392</xdr:colOff>
      <xdr:row>23</xdr:row>
      <xdr:rowOff>79512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83824314-8F6B-4772-A4CD-2CFE6304C519}"/>
            </a:ext>
          </a:extLst>
        </xdr:cNvPr>
        <xdr:cNvSpPr/>
      </xdr:nvSpPr>
      <xdr:spPr>
        <a:xfrm>
          <a:off x="4162508" y="4492818"/>
          <a:ext cx="493644" cy="425394"/>
        </a:xfrm>
        <a:prstGeom prst="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0070C0"/>
              </a:solidFill>
            </a:rPr>
            <a:t>⑤</a:t>
          </a:r>
        </a:p>
      </xdr:txBody>
    </xdr:sp>
    <xdr:clientData/>
  </xdr:twoCellAnchor>
  <xdr:twoCellAnchor>
    <xdr:from>
      <xdr:col>15</xdr:col>
      <xdr:colOff>304800</xdr:colOff>
      <xdr:row>23</xdr:row>
      <xdr:rowOff>39756</xdr:rowOff>
    </xdr:from>
    <xdr:to>
      <xdr:col>18</xdr:col>
      <xdr:colOff>172279</xdr:colOff>
      <xdr:row>26</xdr:row>
      <xdr:rowOff>13251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F711D1E0-8C72-4AF9-BA79-D5DF65E3FC95}"/>
            </a:ext>
          </a:extLst>
        </xdr:cNvPr>
        <xdr:cNvSpPr/>
      </xdr:nvSpPr>
      <xdr:spPr>
        <a:xfrm>
          <a:off x="3710940" y="4878456"/>
          <a:ext cx="484699" cy="423075"/>
        </a:xfrm>
        <a:prstGeom prst="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0070C0"/>
              </a:solidFill>
            </a:rPr>
            <a:t>⑥</a:t>
          </a:r>
        </a:p>
      </xdr:txBody>
    </xdr:sp>
    <xdr:clientData/>
  </xdr:twoCellAnchor>
  <xdr:twoCellAnchor>
    <xdr:from>
      <xdr:col>30</xdr:col>
      <xdr:colOff>19878</xdr:colOff>
      <xdr:row>33</xdr:row>
      <xdr:rowOff>198783</xdr:rowOff>
    </xdr:from>
    <xdr:to>
      <xdr:col>32</xdr:col>
      <xdr:colOff>72887</xdr:colOff>
      <xdr:row>35</xdr:row>
      <xdr:rowOff>185531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63AAC415-2D0C-41D1-9D97-8517D796E3A5}"/>
            </a:ext>
          </a:extLst>
        </xdr:cNvPr>
        <xdr:cNvSpPr/>
      </xdr:nvSpPr>
      <xdr:spPr>
        <a:xfrm>
          <a:off x="7007418" y="6637683"/>
          <a:ext cx="487349" cy="421088"/>
        </a:xfrm>
        <a:prstGeom prst="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0070C0"/>
              </a:solidFill>
            </a:rPr>
            <a:t>⑨</a:t>
          </a:r>
        </a:p>
      </xdr:txBody>
    </xdr:sp>
    <xdr:clientData/>
  </xdr:twoCellAnchor>
  <xdr:twoCellAnchor>
    <xdr:from>
      <xdr:col>32</xdr:col>
      <xdr:colOff>218660</xdr:colOff>
      <xdr:row>30</xdr:row>
      <xdr:rowOff>66260</xdr:rowOff>
    </xdr:from>
    <xdr:to>
      <xdr:col>37</xdr:col>
      <xdr:colOff>6625</xdr:colOff>
      <xdr:row>32</xdr:row>
      <xdr:rowOff>53008</xdr:rowOff>
    </xdr:to>
    <xdr:sp macro="" textlink="">
      <xdr:nvSpPr>
        <xdr:cNvPr id="59" name="四角形: 角を丸くする 58">
          <a:extLst>
            <a:ext uri="{FF2B5EF4-FFF2-40B4-BE49-F238E27FC236}">
              <a16:creationId xmlns:a16="http://schemas.microsoft.com/office/drawing/2014/main" id="{B96B22FF-BF96-4A4F-99AA-6D30A434132D}"/>
            </a:ext>
          </a:extLst>
        </xdr:cNvPr>
        <xdr:cNvSpPr/>
      </xdr:nvSpPr>
      <xdr:spPr>
        <a:xfrm>
          <a:off x="7640540" y="6032720"/>
          <a:ext cx="2112065" cy="382988"/>
        </a:xfrm>
        <a:prstGeom prst="roundRect">
          <a:avLst>
            <a:gd name="adj" fmla="val 6022"/>
          </a:avLst>
        </a:prstGeom>
        <a:noFill/>
        <a:ln w="28575" cmpd="sng">
          <a:solidFill>
            <a:srgbClr val="0070C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127456</xdr:colOff>
      <xdr:row>24</xdr:row>
      <xdr:rowOff>174226</xdr:rowOff>
    </xdr:from>
    <xdr:to>
      <xdr:col>14</xdr:col>
      <xdr:colOff>17151</xdr:colOff>
      <xdr:row>27</xdr:row>
      <xdr:rowOff>40924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4D50660A-6070-48F9-9376-1FAF13A7B39F}"/>
            </a:ext>
          </a:extLst>
        </xdr:cNvPr>
        <xdr:cNvSpPr/>
      </xdr:nvSpPr>
      <xdr:spPr>
        <a:xfrm>
          <a:off x="2344876" y="5180566"/>
          <a:ext cx="499295" cy="422958"/>
        </a:xfrm>
        <a:prstGeom prst="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0070C0"/>
              </a:solidFill>
            </a:rPr>
            <a:t>⑦</a:t>
          </a:r>
        </a:p>
      </xdr:txBody>
    </xdr:sp>
    <xdr:clientData/>
  </xdr:twoCellAnchor>
  <xdr:twoCellAnchor>
    <xdr:from>
      <xdr:col>2</xdr:col>
      <xdr:colOff>145774</xdr:colOff>
      <xdr:row>38</xdr:row>
      <xdr:rowOff>33129</xdr:rowOff>
    </xdr:from>
    <xdr:to>
      <xdr:col>8</xdr:col>
      <xdr:colOff>284922</xdr:colOff>
      <xdr:row>39</xdr:row>
      <xdr:rowOff>152401</xdr:rowOff>
    </xdr:to>
    <xdr:sp macro="" textlink="">
      <xdr:nvSpPr>
        <xdr:cNvPr id="61" name="吹き出し: 角を丸めた四角形 60">
          <a:extLst>
            <a:ext uri="{FF2B5EF4-FFF2-40B4-BE49-F238E27FC236}">
              <a16:creationId xmlns:a16="http://schemas.microsoft.com/office/drawing/2014/main" id="{F95BBECF-078C-49A8-A01A-E362F13C0D62}"/>
            </a:ext>
          </a:extLst>
        </xdr:cNvPr>
        <xdr:cNvSpPr/>
      </xdr:nvSpPr>
      <xdr:spPr>
        <a:xfrm>
          <a:off x="587734" y="7523589"/>
          <a:ext cx="1167848" cy="325012"/>
        </a:xfrm>
        <a:prstGeom prst="wedgeRoundRectCallout">
          <a:avLst>
            <a:gd name="adj1" fmla="val 55622"/>
            <a:gd name="adj2" fmla="val -8957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追加する場合</a:t>
          </a:r>
        </a:p>
      </xdr:txBody>
    </xdr:sp>
    <xdr:clientData/>
  </xdr:twoCellAnchor>
  <xdr:twoCellAnchor>
    <xdr:from>
      <xdr:col>36</xdr:col>
      <xdr:colOff>66651</xdr:colOff>
      <xdr:row>40</xdr:row>
      <xdr:rowOff>59241</xdr:rowOff>
    </xdr:from>
    <xdr:to>
      <xdr:col>42</xdr:col>
      <xdr:colOff>573741</xdr:colOff>
      <xdr:row>42</xdr:row>
      <xdr:rowOff>134471</xdr:rowOff>
    </xdr:to>
    <xdr:sp macro="" textlink="">
      <xdr:nvSpPr>
        <xdr:cNvPr id="62" name="吹き出し: 角を丸めた四角形 61">
          <a:extLst>
            <a:ext uri="{FF2B5EF4-FFF2-40B4-BE49-F238E27FC236}">
              <a16:creationId xmlns:a16="http://schemas.microsoft.com/office/drawing/2014/main" id="{4A112734-A442-40C4-BFB2-62EDBE3BA658}"/>
            </a:ext>
          </a:extLst>
        </xdr:cNvPr>
        <xdr:cNvSpPr/>
      </xdr:nvSpPr>
      <xdr:spPr>
        <a:xfrm>
          <a:off x="8359004" y="7957147"/>
          <a:ext cx="5070125" cy="487606"/>
        </a:xfrm>
        <a:prstGeom prst="wedgeRoundRectCallout">
          <a:avLst>
            <a:gd name="adj1" fmla="val 1526"/>
            <a:gd name="adj2" fmla="val -7447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数量または単価のいずれしか入力されていない場合は、エラー表示されます。</a:t>
          </a:r>
        </a:p>
      </xdr:txBody>
    </xdr:sp>
    <xdr:clientData/>
  </xdr:twoCellAnchor>
  <xdr:twoCellAnchor>
    <xdr:from>
      <xdr:col>36</xdr:col>
      <xdr:colOff>995082</xdr:colOff>
      <xdr:row>30</xdr:row>
      <xdr:rowOff>98612</xdr:rowOff>
    </xdr:from>
    <xdr:to>
      <xdr:col>37</xdr:col>
      <xdr:colOff>17149</xdr:colOff>
      <xdr:row>33</xdr:row>
      <xdr:rowOff>40537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D9F7C227-8A19-4638-9988-71E8DA406D40}"/>
            </a:ext>
          </a:extLst>
        </xdr:cNvPr>
        <xdr:cNvSpPr/>
      </xdr:nvSpPr>
      <xdr:spPr>
        <a:xfrm>
          <a:off x="9270402" y="6065072"/>
          <a:ext cx="492727" cy="414365"/>
        </a:xfrm>
        <a:prstGeom prst="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0070C0"/>
              </a:solidFill>
            </a:rPr>
            <a:t>⑧</a:t>
          </a:r>
        </a:p>
      </xdr:txBody>
    </xdr:sp>
    <xdr:clientData/>
  </xdr:twoCellAnchor>
  <xdr:twoCellAnchor>
    <xdr:from>
      <xdr:col>26</xdr:col>
      <xdr:colOff>179294</xdr:colOff>
      <xdr:row>53</xdr:row>
      <xdr:rowOff>26891</xdr:rowOff>
    </xdr:from>
    <xdr:to>
      <xdr:col>36</xdr:col>
      <xdr:colOff>686383</xdr:colOff>
      <xdr:row>56</xdr:row>
      <xdr:rowOff>161364</xdr:rowOff>
    </xdr:to>
    <xdr:sp macro="" textlink="">
      <xdr:nvSpPr>
        <xdr:cNvPr id="64" name="吹き出し: 角を丸めた四角形 63">
          <a:extLst>
            <a:ext uri="{FF2B5EF4-FFF2-40B4-BE49-F238E27FC236}">
              <a16:creationId xmlns:a16="http://schemas.microsoft.com/office/drawing/2014/main" id="{6B7CE301-CAAD-4184-9AFA-5F5951C834B1}"/>
            </a:ext>
          </a:extLst>
        </xdr:cNvPr>
        <xdr:cNvSpPr/>
      </xdr:nvSpPr>
      <xdr:spPr>
        <a:xfrm>
          <a:off x="6115274" y="10565351"/>
          <a:ext cx="2846429" cy="797413"/>
        </a:xfrm>
        <a:prstGeom prst="wedgeRoundRectCallout">
          <a:avLst>
            <a:gd name="adj1" fmla="val -2894"/>
            <a:gd name="adj2" fmla="val -7079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消費税率が選択されていない場合は、　エラーが表示されます。</a:t>
          </a:r>
        </a:p>
      </xdr:txBody>
    </xdr:sp>
    <xdr:clientData/>
  </xdr:twoCellAnchor>
  <xdr:twoCellAnchor>
    <xdr:from>
      <xdr:col>2</xdr:col>
      <xdr:colOff>179295</xdr:colOff>
      <xdr:row>6</xdr:row>
      <xdr:rowOff>134471</xdr:rowOff>
    </xdr:from>
    <xdr:to>
      <xdr:col>7</xdr:col>
      <xdr:colOff>212464</xdr:colOff>
      <xdr:row>7</xdr:row>
      <xdr:rowOff>224117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767CDEE-AFF7-4494-A5B3-18E0A99A9698}"/>
            </a:ext>
          </a:extLst>
        </xdr:cNvPr>
        <xdr:cNvSpPr/>
      </xdr:nvSpPr>
      <xdr:spPr>
        <a:xfrm>
          <a:off x="621255" y="1551791"/>
          <a:ext cx="718969" cy="280146"/>
        </a:xfrm>
        <a:prstGeom prst="rect">
          <a:avLst/>
        </a:prstGeom>
        <a:solidFill>
          <a:srgbClr val="FFFF99"/>
        </a:solidFill>
        <a:ln>
          <a:solidFill>
            <a:srgbClr val="FFFF9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600634</xdr:colOff>
      <xdr:row>34</xdr:row>
      <xdr:rowOff>98611</xdr:rowOff>
    </xdr:from>
    <xdr:to>
      <xdr:col>48</xdr:col>
      <xdr:colOff>403411</xdr:colOff>
      <xdr:row>42</xdr:row>
      <xdr:rowOff>62753</xdr:rowOff>
    </xdr:to>
    <xdr:sp macro="" textlink="">
      <xdr:nvSpPr>
        <xdr:cNvPr id="70" name="吹き出し: 角を丸めた四角形 69">
          <a:extLst>
            <a:ext uri="{FF2B5EF4-FFF2-40B4-BE49-F238E27FC236}">
              <a16:creationId xmlns:a16="http://schemas.microsoft.com/office/drawing/2014/main" id="{FE897CE3-274B-426F-BB80-688114AF3151}"/>
            </a:ext>
          </a:extLst>
        </xdr:cNvPr>
        <xdr:cNvSpPr/>
      </xdr:nvSpPr>
      <xdr:spPr>
        <a:xfrm>
          <a:off x="13456022" y="6759387"/>
          <a:ext cx="3514165" cy="1613648"/>
        </a:xfrm>
        <a:prstGeom prst="wedgeRoundRectCallout">
          <a:avLst>
            <a:gd name="adj1" fmla="val 36699"/>
            <a:gd name="adj2" fmla="val -5824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複数枚にわたっている場合、最終ページ以外は「＊＊＊」と表示されています。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請求書は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枚ごとの発行となります。「＊＊＊」となっている場合は、明細行の合計と請求書の「税抜金額」が一致しているかご確認ください。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291549</xdr:colOff>
      <xdr:row>24</xdr:row>
      <xdr:rowOff>152399</xdr:rowOff>
    </xdr:from>
    <xdr:to>
      <xdr:col>36</xdr:col>
      <xdr:colOff>1437861</xdr:colOff>
      <xdr:row>27</xdr:row>
      <xdr:rowOff>78518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34DF90C-5395-409E-92CD-EF905F800B59}"/>
            </a:ext>
          </a:extLst>
        </xdr:cNvPr>
        <xdr:cNvGrpSpPr/>
      </xdr:nvGrpSpPr>
      <xdr:grpSpPr>
        <a:xfrm>
          <a:off x="8126702" y="5127811"/>
          <a:ext cx="1603512" cy="490895"/>
          <a:chOff x="7030279" y="1510747"/>
          <a:chExt cx="1689651" cy="477079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884E4440-545B-E169-DD43-6EA44FC97614}"/>
              </a:ext>
            </a:extLst>
          </xdr:cNvPr>
          <xdr:cNvSpPr/>
        </xdr:nvSpPr>
        <xdr:spPr>
          <a:xfrm>
            <a:off x="7030279" y="1510747"/>
            <a:ext cx="563217" cy="47707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6E595C6-7C0A-DBD3-0464-87C562ADECFA}"/>
              </a:ext>
            </a:extLst>
          </xdr:cNvPr>
          <xdr:cNvSpPr/>
        </xdr:nvSpPr>
        <xdr:spPr>
          <a:xfrm>
            <a:off x="7593496" y="1510748"/>
            <a:ext cx="563217" cy="47707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7F1CF711-4914-B2F9-C5A2-4D4E45C4F43A}"/>
              </a:ext>
            </a:extLst>
          </xdr:cNvPr>
          <xdr:cNvSpPr/>
        </xdr:nvSpPr>
        <xdr:spPr>
          <a:xfrm>
            <a:off x="8156713" y="1510748"/>
            <a:ext cx="563217" cy="47707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79511</xdr:colOff>
      <xdr:row>48</xdr:row>
      <xdr:rowOff>53008</xdr:rowOff>
    </xdr:from>
    <xdr:to>
      <xdr:col>30</xdr:col>
      <xdr:colOff>1655</xdr:colOff>
      <xdr:row>52</xdr:row>
      <xdr:rowOff>46383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EA1EEB3-2106-49EB-9617-83627C5015F6}"/>
            </a:ext>
          </a:extLst>
        </xdr:cNvPr>
        <xdr:cNvGrpSpPr/>
      </xdr:nvGrpSpPr>
      <xdr:grpSpPr>
        <a:xfrm>
          <a:off x="2724099" y="9725926"/>
          <a:ext cx="4270027" cy="638833"/>
          <a:chOff x="3087756" y="7441095"/>
          <a:chExt cx="3741530" cy="682488"/>
        </a:xfrm>
      </xdr:grpSpPr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1A4DE836-B38F-1FF8-91AA-D92D279B0617}"/>
              </a:ext>
            </a:extLst>
          </xdr:cNvPr>
          <xdr:cNvGrpSpPr/>
        </xdr:nvGrpSpPr>
        <xdr:grpSpPr>
          <a:xfrm>
            <a:off x="3087756" y="7633251"/>
            <a:ext cx="3741530" cy="490332"/>
            <a:chOff x="3074504" y="7487478"/>
            <a:chExt cx="3741530" cy="490332"/>
          </a:xfrm>
        </xdr:grpSpPr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A44C988E-268B-6656-73B9-A50C4FE029C8}"/>
                </a:ext>
              </a:extLst>
            </xdr:cNvPr>
            <xdr:cNvGrpSpPr/>
          </xdr:nvGrpSpPr>
          <xdr:grpSpPr>
            <a:xfrm>
              <a:off x="3074504" y="7487478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24" name="正方形/長方形 23">
                <a:extLst>
                  <a:ext uri="{FF2B5EF4-FFF2-40B4-BE49-F238E27FC236}">
                    <a16:creationId xmlns:a16="http://schemas.microsoft.com/office/drawing/2014/main" id="{A6A89194-6978-584E-9B37-B46FD0AD79D6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5" name="正方形/長方形 24">
                <a:extLst>
                  <a:ext uri="{FF2B5EF4-FFF2-40B4-BE49-F238E27FC236}">
                    <a16:creationId xmlns:a16="http://schemas.microsoft.com/office/drawing/2014/main" id="{7B2B5AD2-DE0F-5649-2EC3-F4636F93D0F1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6" name="正方形/長方形 25">
                <a:extLst>
                  <a:ext uri="{FF2B5EF4-FFF2-40B4-BE49-F238E27FC236}">
                    <a16:creationId xmlns:a16="http://schemas.microsoft.com/office/drawing/2014/main" id="{E0E9116D-5403-EA03-0800-A9937BEDF751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848BF456-7F45-5553-A4B1-045AD5FF2BCC}"/>
                </a:ext>
              </a:extLst>
            </xdr:cNvPr>
            <xdr:cNvGrpSpPr/>
          </xdr:nvGrpSpPr>
          <xdr:grpSpPr>
            <a:xfrm>
              <a:off x="4678018" y="7487479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21" name="正方形/長方形 20">
                <a:extLst>
                  <a:ext uri="{FF2B5EF4-FFF2-40B4-BE49-F238E27FC236}">
                    <a16:creationId xmlns:a16="http://schemas.microsoft.com/office/drawing/2014/main" id="{01BFFB13-D218-6A45-15B2-DCB5D6537AD5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2" name="正方形/長方形 21">
                <a:extLst>
                  <a:ext uri="{FF2B5EF4-FFF2-40B4-BE49-F238E27FC236}">
                    <a16:creationId xmlns:a16="http://schemas.microsoft.com/office/drawing/2014/main" id="{F49F3637-4165-7CA5-8C65-501F610DE978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3" name="正方形/長方形 22">
                <a:extLst>
                  <a:ext uri="{FF2B5EF4-FFF2-40B4-BE49-F238E27FC236}">
                    <a16:creationId xmlns:a16="http://schemas.microsoft.com/office/drawing/2014/main" id="{03E275E7-1DEE-AD53-8BA9-1B2035AB2602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20" name="正方形/長方形 19">
              <a:extLst>
                <a:ext uri="{FF2B5EF4-FFF2-40B4-BE49-F238E27FC236}">
                  <a16:creationId xmlns:a16="http://schemas.microsoft.com/office/drawing/2014/main" id="{D1B4E6FF-A375-E526-5E88-74A57D89E086}"/>
                </a:ext>
              </a:extLst>
            </xdr:cNvPr>
            <xdr:cNvSpPr/>
          </xdr:nvSpPr>
          <xdr:spPr>
            <a:xfrm>
              <a:off x="6281530" y="7487478"/>
              <a:ext cx="534504" cy="490330"/>
            </a:xfrm>
            <a:prstGeom prst="rect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6571DAFD-F6BA-ABA1-609F-F58F8114EE11}"/>
              </a:ext>
            </a:extLst>
          </xdr:cNvPr>
          <xdr:cNvGrpSpPr/>
        </xdr:nvGrpSpPr>
        <xdr:grpSpPr>
          <a:xfrm>
            <a:off x="3087756" y="7441095"/>
            <a:ext cx="3741530" cy="192157"/>
            <a:chOff x="3074504" y="7487478"/>
            <a:chExt cx="3741530" cy="490332"/>
          </a:xfrm>
        </xdr:grpSpPr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AADA6234-2546-E8F9-4F3C-23208113E4C6}"/>
                </a:ext>
              </a:extLst>
            </xdr:cNvPr>
            <xdr:cNvGrpSpPr/>
          </xdr:nvGrpSpPr>
          <xdr:grpSpPr>
            <a:xfrm>
              <a:off x="3074504" y="7487478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15" name="正方形/長方形 14">
                <a:extLst>
                  <a:ext uri="{FF2B5EF4-FFF2-40B4-BE49-F238E27FC236}">
                    <a16:creationId xmlns:a16="http://schemas.microsoft.com/office/drawing/2014/main" id="{86C8C262-0A2A-6942-B5B2-85FEFC8FAEEA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800">
                    <a:solidFill>
                      <a:sysClr val="windowText" lastClr="000000"/>
                    </a:solidFill>
                  </a:rPr>
                  <a:t>経理承認</a:t>
                </a:r>
              </a:p>
            </xdr:txBody>
          </xdr:sp>
          <xdr:sp macro="" textlink="">
            <xdr:nvSpPr>
              <xdr:cNvPr id="16" name="正方形/長方形 15">
                <a:extLst>
                  <a:ext uri="{FF2B5EF4-FFF2-40B4-BE49-F238E27FC236}">
                    <a16:creationId xmlns:a16="http://schemas.microsoft.com/office/drawing/2014/main" id="{AB3F03F8-AD72-E4A9-8528-792AA9556360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800">
                    <a:solidFill>
                      <a:sysClr val="windowText" lastClr="000000"/>
                    </a:solidFill>
                  </a:rPr>
                  <a:t>経理担当</a:t>
                </a:r>
              </a:p>
            </xdr:txBody>
          </xdr:sp>
          <xdr:sp macro="" textlink="">
            <xdr:nvSpPr>
              <xdr:cNvPr id="17" name="正方形/長方形 16">
                <a:extLst>
                  <a:ext uri="{FF2B5EF4-FFF2-40B4-BE49-F238E27FC236}">
                    <a16:creationId xmlns:a16="http://schemas.microsoft.com/office/drawing/2014/main" id="{AB5161F9-7E26-3386-084C-E6E1FD5D1CB9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800">
                    <a:solidFill>
                      <a:sysClr val="windowText" lastClr="000000"/>
                    </a:solidFill>
                  </a:rPr>
                  <a:t>承認</a:t>
                </a:r>
              </a:p>
            </xdr:txBody>
          </xdr:sp>
        </xdr:grpSp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8D0D9CAF-24CB-5881-AA52-163613DE3E7D}"/>
                </a:ext>
              </a:extLst>
            </xdr:cNvPr>
            <xdr:cNvGrpSpPr/>
          </xdr:nvGrpSpPr>
          <xdr:grpSpPr>
            <a:xfrm>
              <a:off x="4678018" y="7487479"/>
              <a:ext cx="1603512" cy="490331"/>
              <a:chOff x="7030279" y="1510747"/>
              <a:chExt cx="1689651" cy="477079"/>
            </a:xfrm>
          </xdr:grpSpPr>
          <xdr:sp macro="" textlink="">
            <xdr:nvSpPr>
              <xdr:cNvPr id="12" name="正方形/長方形 11">
                <a:extLst>
                  <a:ext uri="{FF2B5EF4-FFF2-40B4-BE49-F238E27FC236}">
                    <a16:creationId xmlns:a16="http://schemas.microsoft.com/office/drawing/2014/main" id="{58792918-F2F9-A067-305A-E90701C82200}"/>
                  </a:ext>
                </a:extLst>
              </xdr:cNvPr>
              <xdr:cNvSpPr/>
            </xdr:nvSpPr>
            <xdr:spPr>
              <a:xfrm>
                <a:off x="7030279" y="1510747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3" name="正方形/長方形 12">
                <a:extLst>
                  <a:ext uri="{FF2B5EF4-FFF2-40B4-BE49-F238E27FC236}">
                    <a16:creationId xmlns:a16="http://schemas.microsoft.com/office/drawing/2014/main" id="{83983655-CAD9-DFE3-2D12-06EFF875ADF2}"/>
                  </a:ext>
                </a:extLst>
              </xdr:cNvPr>
              <xdr:cNvSpPr/>
            </xdr:nvSpPr>
            <xdr:spPr>
              <a:xfrm>
                <a:off x="7593496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4" name="正方形/長方形 13">
                <a:extLst>
                  <a:ext uri="{FF2B5EF4-FFF2-40B4-BE49-F238E27FC236}">
                    <a16:creationId xmlns:a16="http://schemas.microsoft.com/office/drawing/2014/main" id="{984E993B-7BB7-52E4-166E-6DF11B172443}"/>
                  </a:ext>
                </a:extLst>
              </xdr:cNvPr>
              <xdr:cNvSpPr/>
            </xdr:nvSpPr>
            <xdr:spPr>
              <a:xfrm>
                <a:off x="8156713" y="1510748"/>
                <a:ext cx="563217" cy="477078"/>
              </a:xfrm>
              <a:prstGeom prst="rect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F3107E02-D4E6-DC39-7B06-3BCA54A5A384}"/>
                </a:ext>
              </a:extLst>
            </xdr:cNvPr>
            <xdr:cNvSpPr/>
          </xdr:nvSpPr>
          <xdr:spPr>
            <a:xfrm>
              <a:off x="6281530" y="7487478"/>
              <a:ext cx="534504" cy="490330"/>
            </a:xfrm>
            <a:prstGeom prst="rect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ysClr val="windowText" lastClr="000000"/>
                  </a:solidFill>
                </a:rPr>
                <a:t>検印</a:t>
              </a:r>
            </a:p>
          </xdr:txBody>
        </xdr:sp>
      </xdr:grpSp>
    </xdr:grpSp>
    <xdr:clientData/>
  </xdr:twoCellAnchor>
  <xdr:twoCellAnchor>
    <xdr:from>
      <xdr:col>3</xdr:col>
      <xdr:colOff>6624</xdr:colOff>
      <xdr:row>15</xdr:row>
      <xdr:rowOff>1</xdr:rowOff>
    </xdr:from>
    <xdr:to>
      <xdr:col>19</xdr:col>
      <xdr:colOff>59634</xdr:colOff>
      <xdr:row>25</xdr:row>
      <xdr:rowOff>8965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29BF42F5-861C-4B91-9AD0-1E8CE7E7F2E0}"/>
            </a:ext>
          </a:extLst>
        </xdr:cNvPr>
        <xdr:cNvSpPr/>
      </xdr:nvSpPr>
      <xdr:spPr>
        <a:xfrm>
          <a:off x="654324" y="3223261"/>
          <a:ext cx="3649650" cy="1906344"/>
        </a:xfrm>
        <a:prstGeom prst="roundRect">
          <a:avLst>
            <a:gd name="adj" fmla="val 6022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29</xdr:col>
      <xdr:colOff>72887</xdr:colOff>
      <xdr:row>30</xdr:row>
      <xdr:rowOff>99390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19A88AD1-D003-4DC4-B5E1-9091C273E903}"/>
            </a:ext>
          </a:extLst>
        </xdr:cNvPr>
        <xdr:cNvSpPr/>
      </xdr:nvSpPr>
      <xdr:spPr>
        <a:xfrm>
          <a:off x="2781300" y="5585460"/>
          <a:ext cx="4088627" cy="388950"/>
        </a:xfrm>
        <a:prstGeom prst="roundRect">
          <a:avLst>
            <a:gd name="adj" fmla="val 14497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41706</xdr:colOff>
      <xdr:row>27</xdr:row>
      <xdr:rowOff>52621</xdr:rowOff>
    </xdr:from>
    <xdr:to>
      <xdr:col>27</xdr:col>
      <xdr:colOff>300124</xdr:colOff>
      <xdr:row>30</xdr:row>
      <xdr:rowOff>72498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6532088F-1F32-4AFF-8FA8-3A6A71F07DCA}"/>
            </a:ext>
          </a:extLst>
        </xdr:cNvPr>
        <xdr:cNvSpPr/>
      </xdr:nvSpPr>
      <xdr:spPr>
        <a:xfrm>
          <a:off x="5977686" y="5523781"/>
          <a:ext cx="487018" cy="42373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5</xdr:col>
      <xdr:colOff>86139</xdr:colOff>
      <xdr:row>32</xdr:row>
      <xdr:rowOff>46382</xdr:rowOff>
    </xdr:from>
    <xdr:to>
      <xdr:col>35</xdr:col>
      <xdr:colOff>450574</xdr:colOff>
      <xdr:row>43</xdr:row>
      <xdr:rowOff>165652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6BB2EC50-18E2-4EBB-A071-665F0CD1D026}"/>
            </a:ext>
          </a:extLst>
        </xdr:cNvPr>
        <xdr:cNvSpPr/>
      </xdr:nvSpPr>
      <xdr:spPr>
        <a:xfrm>
          <a:off x="1008159" y="6317642"/>
          <a:ext cx="7260535" cy="2275730"/>
        </a:xfrm>
        <a:prstGeom prst="roundRect">
          <a:avLst>
            <a:gd name="adj" fmla="val 8974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30</xdr:col>
      <xdr:colOff>231912</xdr:colOff>
      <xdr:row>35</xdr:row>
      <xdr:rowOff>6626</xdr:rowOff>
    </xdr:from>
    <xdr:to>
      <xdr:col>35</xdr:col>
      <xdr:colOff>410816</xdr:colOff>
      <xdr:row>36</xdr:row>
      <xdr:rowOff>39757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38F80111-8CDF-4D97-A2FA-8256ABCD69E7}"/>
            </a:ext>
          </a:extLst>
        </xdr:cNvPr>
        <xdr:cNvSpPr/>
      </xdr:nvSpPr>
      <xdr:spPr>
        <a:xfrm>
          <a:off x="7219452" y="6788426"/>
          <a:ext cx="1009484" cy="238871"/>
        </a:xfrm>
        <a:prstGeom prst="roundRect">
          <a:avLst>
            <a:gd name="adj" fmla="val 6022"/>
          </a:avLst>
        </a:prstGeom>
        <a:noFill/>
        <a:ln w="28575" cmpd="sng">
          <a:solidFill>
            <a:srgbClr val="FF0000"/>
          </a:solidFill>
          <a:prstDash val="soli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35</xdr:col>
      <xdr:colOff>410817</xdr:colOff>
      <xdr:row>38</xdr:row>
      <xdr:rowOff>33131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8E1C5E3E-79BC-41E9-AF5B-DB4917281E47}"/>
            </a:ext>
          </a:extLst>
        </xdr:cNvPr>
        <xdr:cNvSpPr/>
      </xdr:nvSpPr>
      <xdr:spPr>
        <a:xfrm>
          <a:off x="7216140" y="7193280"/>
          <a:ext cx="1012797" cy="238871"/>
        </a:xfrm>
        <a:prstGeom prst="roundRect">
          <a:avLst>
            <a:gd name="adj" fmla="val 6022"/>
          </a:avLst>
        </a:prstGeom>
        <a:noFill/>
        <a:ln w="28575" cmpd="sng">
          <a:solidFill>
            <a:srgbClr val="FF0000"/>
          </a:solidFill>
          <a:prstDash val="soli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35</xdr:col>
      <xdr:colOff>410817</xdr:colOff>
      <xdr:row>40</xdr:row>
      <xdr:rowOff>33131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F8D7258E-F4CC-4A32-8980-22A3B52A8208}"/>
            </a:ext>
          </a:extLst>
        </xdr:cNvPr>
        <xdr:cNvSpPr/>
      </xdr:nvSpPr>
      <xdr:spPr>
        <a:xfrm>
          <a:off x="7216140" y="7604760"/>
          <a:ext cx="1012797" cy="238871"/>
        </a:xfrm>
        <a:prstGeom prst="roundRect">
          <a:avLst>
            <a:gd name="adj" fmla="val 6022"/>
          </a:avLst>
        </a:prstGeom>
        <a:noFill/>
        <a:ln w="28575" cmpd="sng">
          <a:solidFill>
            <a:srgbClr val="FF0000"/>
          </a:solidFill>
          <a:prstDash val="soli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35</xdr:col>
      <xdr:colOff>410817</xdr:colOff>
      <xdr:row>42</xdr:row>
      <xdr:rowOff>33132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9C062409-AF61-4FC8-BA50-A36A798FA8E7}"/>
            </a:ext>
          </a:extLst>
        </xdr:cNvPr>
        <xdr:cNvSpPr/>
      </xdr:nvSpPr>
      <xdr:spPr>
        <a:xfrm>
          <a:off x="7216140" y="8016240"/>
          <a:ext cx="1012797" cy="238872"/>
        </a:xfrm>
        <a:prstGeom prst="roundRect">
          <a:avLst>
            <a:gd name="adj" fmla="val 6022"/>
          </a:avLst>
        </a:prstGeom>
        <a:noFill/>
        <a:ln w="28575" cmpd="sng">
          <a:solidFill>
            <a:srgbClr val="FF0000"/>
          </a:solidFill>
          <a:prstDash val="soli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35</xdr:col>
      <xdr:colOff>410817</xdr:colOff>
      <xdr:row>44</xdr:row>
      <xdr:rowOff>33131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F8A7F927-5099-42A9-9175-D7BF1383DADB}"/>
            </a:ext>
          </a:extLst>
        </xdr:cNvPr>
        <xdr:cNvSpPr/>
      </xdr:nvSpPr>
      <xdr:spPr>
        <a:xfrm>
          <a:off x="7216140" y="8427720"/>
          <a:ext cx="1012797" cy="238871"/>
        </a:xfrm>
        <a:prstGeom prst="roundRect">
          <a:avLst>
            <a:gd name="adj" fmla="val 6022"/>
          </a:avLst>
        </a:prstGeom>
        <a:noFill/>
        <a:ln w="28575" cmpd="sng">
          <a:solidFill>
            <a:srgbClr val="FF0000"/>
          </a:solidFill>
          <a:prstDash val="soli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265044</xdr:colOff>
      <xdr:row>14</xdr:row>
      <xdr:rowOff>39756</xdr:rowOff>
    </xdr:from>
    <xdr:to>
      <xdr:col>14</xdr:col>
      <xdr:colOff>139149</xdr:colOff>
      <xdr:row>17</xdr:row>
      <xdr:rowOff>19877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6FC9FD8E-B10A-4581-AA2C-EF02673DF51D}"/>
            </a:ext>
          </a:extLst>
        </xdr:cNvPr>
        <xdr:cNvSpPr/>
      </xdr:nvSpPr>
      <xdr:spPr>
        <a:xfrm>
          <a:off x="2482464" y="3186816"/>
          <a:ext cx="483705" cy="42208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36</xdr:col>
      <xdr:colOff>505922</xdr:colOff>
      <xdr:row>40</xdr:row>
      <xdr:rowOff>157855</xdr:rowOff>
    </xdr:from>
    <xdr:to>
      <xdr:col>40</xdr:col>
      <xdr:colOff>44823</xdr:colOff>
      <xdr:row>44</xdr:row>
      <xdr:rowOff>44823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0190397C-D785-45C7-B12A-9C5FC2B2CE1D}"/>
            </a:ext>
          </a:extLst>
        </xdr:cNvPr>
        <xdr:cNvSpPr/>
      </xdr:nvSpPr>
      <xdr:spPr>
        <a:xfrm>
          <a:off x="8781242" y="7968355"/>
          <a:ext cx="2861221" cy="709928"/>
        </a:xfrm>
        <a:prstGeom prst="wedgeRoundRectCallout">
          <a:avLst>
            <a:gd name="adj1" fmla="val -2894"/>
            <a:gd name="adj2" fmla="val -7079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数量または単価のいずれしか入力されていない場合は、エラー表示されます。</a:t>
          </a:r>
        </a:p>
      </xdr:txBody>
    </xdr:sp>
    <xdr:clientData/>
  </xdr:twoCellAnchor>
  <xdr:twoCellAnchor>
    <xdr:from>
      <xdr:col>26</xdr:col>
      <xdr:colOff>179294</xdr:colOff>
      <xdr:row>53</xdr:row>
      <xdr:rowOff>26891</xdr:rowOff>
    </xdr:from>
    <xdr:to>
      <xdr:col>36</xdr:col>
      <xdr:colOff>686383</xdr:colOff>
      <xdr:row>56</xdr:row>
      <xdr:rowOff>62752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411D4B8F-B31F-4001-BEC3-96CB0312F620}"/>
            </a:ext>
          </a:extLst>
        </xdr:cNvPr>
        <xdr:cNvSpPr/>
      </xdr:nvSpPr>
      <xdr:spPr>
        <a:xfrm>
          <a:off x="6115274" y="10473911"/>
          <a:ext cx="2846429" cy="698801"/>
        </a:xfrm>
        <a:prstGeom prst="wedgeRoundRectCallout">
          <a:avLst>
            <a:gd name="adj1" fmla="val -2894"/>
            <a:gd name="adj2" fmla="val -7079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消費税率が選択されていない場合は、　エラーが表示されます。</a:t>
          </a:r>
        </a:p>
      </xdr:txBody>
    </xdr:sp>
    <xdr:clientData/>
  </xdr:twoCellAnchor>
  <xdr:twoCellAnchor>
    <xdr:from>
      <xdr:col>2</xdr:col>
      <xdr:colOff>17930</xdr:colOff>
      <xdr:row>25</xdr:row>
      <xdr:rowOff>44823</xdr:rowOff>
    </xdr:from>
    <xdr:to>
      <xdr:col>12</xdr:col>
      <xdr:colOff>91987</xdr:colOff>
      <xdr:row>27</xdr:row>
      <xdr:rowOff>72496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55367E63-450A-4884-BA3D-940755B3D781}"/>
            </a:ext>
          </a:extLst>
        </xdr:cNvPr>
        <xdr:cNvSpPr/>
      </xdr:nvSpPr>
      <xdr:spPr>
        <a:xfrm>
          <a:off x="459890" y="5165463"/>
          <a:ext cx="2283857" cy="378193"/>
        </a:xfrm>
        <a:prstGeom prst="roundRect">
          <a:avLst>
            <a:gd name="adj" fmla="val 14497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71718</xdr:colOff>
      <xdr:row>24</xdr:row>
      <xdr:rowOff>124726</xdr:rowOff>
    </xdr:from>
    <xdr:to>
      <xdr:col>12</xdr:col>
      <xdr:colOff>124727</xdr:colOff>
      <xdr:row>26</xdr:row>
      <xdr:rowOff>261145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49960DF5-D2C3-43AA-BB1A-BCACD7EED998}"/>
            </a:ext>
          </a:extLst>
        </xdr:cNvPr>
        <xdr:cNvSpPr/>
      </xdr:nvSpPr>
      <xdr:spPr>
        <a:xfrm>
          <a:off x="2289138" y="5039626"/>
          <a:ext cx="487349" cy="41835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32</xdr:col>
      <xdr:colOff>188260</xdr:colOff>
      <xdr:row>30</xdr:row>
      <xdr:rowOff>53789</xdr:rowOff>
    </xdr:from>
    <xdr:to>
      <xdr:col>37</xdr:col>
      <xdr:colOff>127846</xdr:colOff>
      <xdr:row>32</xdr:row>
      <xdr:rowOff>36638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53FA5BB2-CC63-465F-ADB6-55DE3B31522B}"/>
            </a:ext>
          </a:extLst>
        </xdr:cNvPr>
        <xdr:cNvSpPr/>
      </xdr:nvSpPr>
      <xdr:spPr>
        <a:xfrm>
          <a:off x="7610140" y="5928809"/>
          <a:ext cx="2263686" cy="379089"/>
        </a:xfrm>
        <a:prstGeom prst="roundRect">
          <a:avLst>
            <a:gd name="adj" fmla="val 14497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188259</xdr:colOff>
      <xdr:row>31</xdr:row>
      <xdr:rowOff>242047</xdr:rowOff>
    </xdr:from>
    <xdr:to>
      <xdr:col>9</xdr:col>
      <xdr:colOff>337151</xdr:colOff>
      <xdr:row>34</xdr:row>
      <xdr:rowOff>76006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8CDAA784-13A0-43B5-9E00-F449C72F8A93}"/>
            </a:ext>
          </a:extLst>
        </xdr:cNvPr>
        <xdr:cNvSpPr/>
      </xdr:nvSpPr>
      <xdr:spPr>
        <a:xfrm>
          <a:off x="1658919" y="6238987"/>
          <a:ext cx="491792" cy="41307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30</xdr:col>
      <xdr:colOff>71718</xdr:colOff>
      <xdr:row>34</xdr:row>
      <xdr:rowOff>89648</xdr:rowOff>
    </xdr:from>
    <xdr:to>
      <xdr:col>32</xdr:col>
      <xdr:colOff>121999</xdr:colOff>
      <xdr:row>36</xdr:row>
      <xdr:rowOff>102900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7068C41E-76F2-4816-A009-FEB415D5B41F}"/>
            </a:ext>
          </a:extLst>
        </xdr:cNvPr>
        <xdr:cNvSpPr/>
      </xdr:nvSpPr>
      <xdr:spPr>
        <a:xfrm>
          <a:off x="7059258" y="6665708"/>
          <a:ext cx="484621" cy="42473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36</xdr:col>
      <xdr:colOff>938956</xdr:colOff>
      <xdr:row>29</xdr:row>
      <xdr:rowOff>89257</xdr:rowOff>
    </xdr:from>
    <xdr:to>
      <xdr:col>36</xdr:col>
      <xdr:colOff>1428507</xdr:colOff>
      <xdr:row>32</xdr:row>
      <xdr:rowOff>21827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B8313839-CF8C-45EC-B6D2-4171E6740EE1}"/>
            </a:ext>
          </a:extLst>
        </xdr:cNvPr>
        <xdr:cNvSpPr/>
      </xdr:nvSpPr>
      <xdr:spPr>
        <a:xfrm>
          <a:off x="9214276" y="5872837"/>
          <a:ext cx="489551" cy="4202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</xdr:col>
      <xdr:colOff>62753</xdr:colOff>
      <xdr:row>1</xdr:row>
      <xdr:rowOff>71717</xdr:rowOff>
    </xdr:from>
    <xdr:to>
      <xdr:col>10</xdr:col>
      <xdr:colOff>194106</xdr:colOff>
      <xdr:row>4</xdr:row>
      <xdr:rowOff>26115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560B7FAE-2D44-46BF-AD06-DA33A69F9943}"/>
            </a:ext>
          </a:extLst>
        </xdr:cNvPr>
        <xdr:cNvSpPr/>
      </xdr:nvSpPr>
      <xdr:spPr>
        <a:xfrm>
          <a:off x="276113" y="262217"/>
          <a:ext cx="2135413" cy="525898"/>
        </a:xfrm>
        <a:prstGeom prst="roundRect">
          <a:avLst>
            <a:gd name="adj" fmla="val 20632"/>
          </a:avLst>
        </a:prstGeom>
        <a:solidFill>
          <a:schemeClr val="bg1"/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入力マニュアル</a:t>
          </a:r>
        </a:p>
      </xdr:txBody>
    </xdr:sp>
    <xdr:clientData/>
  </xdr:twoCellAnchor>
  <xdr:twoCellAnchor>
    <xdr:from>
      <xdr:col>38</xdr:col>
      <xdr:colOff>528917</xdr:colOff>
      <xdr:row>3</xdr:row>
      <xdr:rowOff>251013</xdr:rowOff>
    </xdr:from>
    <xdr:to>
      <xdr:col>39</xdr:col>
      <xdr:colOff>591670</xdr:colOff>
      <xdr:row>4</xdr:row>
      <xdr:rowOff>268942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C198123D-630E-4042-B4AE-CB32F0B1043C}"/>
            </a:ext>
          </a:extLst>
        </xdr:cNvPr>
        <xdr:cNvSpPr/>
      </xdr:nvSpPr>
      <xdr:spPr>
        <a:xfrm>
          <a:off x="10910046" y="815789"/>
          <a:ext cx="681318" cy="295835"/>
        </a:xfrm>
        <a:prstGeom prst="rect">
          <a:avLst/>
        </a:prstGeom>
        <a:solidFill>
          <a:srgbClr val="FFFF99"/>
        </a:solidFill>
        <a:ln>
          <a:solidFill>
            <a:srgbClr val="FFFF9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573355</xdr:colOff>
      <xdr:row>6</xdr:row>
      <xdr:rowOff>71719</xdr:rowOff>
    </xdr:from>
    <xdr:to>
      <xdr:col>48</xdr:col>
      <xdr:colOff>537883</xdr:colOff>
      <xdr:row>38</xdr:row>
      <xdr:rowOff>89647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B6C0F16D-87CE-423C-A64A-F9B78EBE9BA1}"/>
            </a:ext>
          </a:extLst>
        </xdr:cNvPr>
        <xdr:cNvSpPr/>
      </xdr:nvSpPr>
      <xdr:spPr>
        <a:xfrm>
          <a:off x="10954484" y="1470213"/>
          <a:ext cx="6150175" cy="6104963"/>
        </a:xfrm>
        <a:prstGeom prst="roundRect">
          <a:avLst>
            <a:gd name="adj" fmla="val 4487"/>
          </a:avLst>
        </a:prstGeom>
        <a:noFill/>
        <a:ln w="28575" cmpd="sng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①</a:t>
          </a:r>
          <a:r>
            <a:rPr kumimoji="1" lang="en-US" altLang="ja-JP" sz="1400" b="1">
              <a:solidFill>
                <a:srgbClr val="FF0000"/>
              </a:solidFill>
            </a:rPr>
            <a:t>…</a:t>
          </a:r>
          <a:r>
            <a:rPr kumimoji="1" lang="ja-JP" altLang="en-US" sz="1400" b="1">
              <a:solidFill>
                <a:srgbClr val="FF0000"/>
              </a:solidFill>
            </a:rPr>
            <a:t>貴社の住所・社名を入力ください。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　課税事業者の場合、</a:t>
          </a:r>
          <a:r>
            <a:rPr kumimoji="1" lang="en-US" altLang="ja-JP" sz="1400" b="1">
              <a:solidFill>
                <a:srgbClr val="FF0000"/>
              </a:solidFill>
            </a:rPr>
            <a:t>T</a:t>
          </a:r>
          <a:r>
            <a:rPr kumimoji="1" lang="ja-JP" altLang="en-US" sz="1400" b="1">
              <a:solidFill>
                <a:srgbClr val="FF0000"/>
              </a:solidFill>
            </a:rPr>
            <a:t>を除いた</a:t>
          </a:r>
          <a:r>
            <a:rPr kumimoji="1" lang="en-US" altLang="ja-JP" sz="1400" b="1">
              <a:solidFill>
                <a:srgbClr val="FF0000"/>
              </a:solidFill>
            </a:rPr>
            <a:t>13</a:t>
          </a:r>
          <a:r>
            <a:rPr kumimoji="1" lang="ja-JP" altLang="en-US" sz="1400" b="1">
              <a:solidFill>
                <a:srgbClr val="FF0000"/>
              </a:solidFill>
            </a:rPr>
            <a:t>桁の数字を入力してください。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　弊社の</a:t>
          </a:r>
          <a:r>
            <a:rPr kumimoji="1" lang="en-US" altLang="ja-JP" sz="1400" b="1">
              <a:solidFill>
                <a:srgbClr val="FF0000"/>
              </a:solidFill>
            </a:rPr>
            <a:t>6</a:t>
          </a:r>
          <a:r>
            <a:rPr kumimoji="1" lang="ja-JP" altLang="en-US" sz="1400" b="1">
              <a:solidFill>
                <a:srgbClr val="FF0000"/>
              </a:solidFill>
            </a:rPr>
            <a:t>桁の取引先コードを入力ください。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　請求書印刷後、貴社の捺印をお願いいたします。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rgbClr val="FF0000"/>
              </a:solidFill>
            </a:rPr>
            <a:t>②</a:t>
          </a:r>
          <a:r>
            <a:rPr kumimoji="1" lang="en-US" altLang="ja-JP" sz="1400" b="1">
              <a:solidFill>
                <a:srgbClr val="FF0000"/>
              </a:solidFill>
            </a:rPr>
            <a:t>…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伝票発行日を入力してください。西暦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日で入力してください。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物件名を入力してください。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納品日を入力してください。西暦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日で入力してください。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ご請求いただく内容を記載してください。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8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単価は、必ず税抜き価格を入力してください。</a:t>
          </a:r>
          <a:endParaRPr lang="ja-JP" altLang="ja-JP" sz="1800">
            <a:solidFill>
              <a:srgbClr val="FF0000"/>
            </a:solidFill>
            <a:effectLst/>
          </a:endParaRPr>
        </a:p>
        <a:p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数量・単価・税率が入力されていない場合は、エラー表示されます。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貴社で対応されている消費税率を選択してください。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消費税率が選択されていない場合は、エラー表示されます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「伝票番号」欄は、貴社で付与いただく請求書伝票番号となります。</a:t>
          </a:r>
          <a:endParaRPr lang="ja-JP" altLang="ja-JP" sz="1400">
            <a:solidFill>
              <a:srgbClr val="FF0000"/>
            </a:solidFill>
            <a:effectLst/>
          </a:endParaRPr>
        </a:p>
        <a:p>
          <a:endParaRPr lang="ja-JP" altLang="ja-JP" sz="14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32</xdr:col>
      <xdr:colOff>17930</xdr:colOff>
      <xdr:row>11</xdr:row>
      <xdr:rowOff>259976</xdr:rowOff>
    </xdr:from>
    <xdr:to>
      <xdr:col>36</xdr:col>
      <xdr:colOff>1396936</xdr:colOff>
      <xdr:row>26</xdr:row>
      <xdr:rowOff>215153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EECF98C1-83B5-4FA9-BA37-023BAFA70278}"/>
            </a:ext>
          </a:extLst>
        </xdr:cNvPr>
        <xdr:cNvGrpSpPr/>
      </xdr:nvGrpSpPr>
      <xdr:grpSpPr>
        <a:xfrm>
          <a:off x="7449671" y="2710478"/>
          <a:ext cx="2239618" cy="2766957"/>
          <a:chOff x="4420134" y="1407670"/>
          <a:chExt cx="4485862" cy="1256800"/>
        </a:xfrm>
      </xdr:grpSpPr>
      <xdr:sp macro="" textlink="">
        <xdr:nvSpPr>
          <xdr:cNvPr id="50" name="四角形: 角を丸くする 49">
            <a:extLst>
              <a:ext uri="{FF2B5EF4-FFF2-40B4-BE49-F238E27FC236}">
                <a16:creationId xmlns:a16="http://schemas.microsoft.com/office/drawing/2014/main" id="{F05F21AD-3EA2-4DC6-357C-74B94760DF72}"/>
              </a:ext>
            </a:extLst>
          </xdr:cNvPr>
          <xdr:cNvSpPr/>
        </xdr:nvSpPr>
        <xdr:spPr>
          <a:xfrm>
            <a:off x="4420134" y="1407670"/>
            <a:ext cx="4485862" cy="1256800"/>
          </a:xfrm>
          <a:prstGeom prst="roundRect">
            <a:avLst>
              <a:gd name="adj" fmla="val 6022"/>
            </a:avLst>
          </a:prstGeom>
          <a:solidFill>
            <a:schemeClr val="bg1"/>
          </a:solidFill>
          <a:ln w="38100" cmpd="dbl"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　　　欄は入力必須項目になります。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必ず入力または選択してご請求ください。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弊社から送付しました発注書がお手元にある場合は、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発注書と同様の内容をご入力ください。</a:t>
            </a:r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235DC402-31BB-51C6-7EB0-91E54C115081}"/>
              </a:ext>
            </a:extLst>
          </xdr:cNvPr>
          <xdr:cNvSpPr/>
        </xdr:nvSpPr>
        <xdr:spPr>
          <a:xfrm>
            <a:off x="4553685" y="1459450"/>
            <a:ext cx="989556" cy="88670"/>
          </a:xfrm>
          <a:prstGeom prst="rect">
            <a:avLst/>
          </a:prstGeom>
          <a:solidFill>
            <a:srgbClr val="FFFF99"/>
          </a:solidFill>
          <a:ln>
            <a:solidFill>
              <a:srgbClr val="FFFF99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1768-CFE7-451F-A05F-624D7456B968}">
  <sheetPr codeName="Sheet3">
    <tabColor rgb="FFFFFF00"/>
  </sheetPr>
  <dimension ref="A1:AR47"/>
  <sheetViews>
    <sheetView showGridLines="0" tabSelected="1" view="pageBreakPreview" zoomScale="115" zoomScaleNormal="100" zoomScaleSheetLayoutView="115" workbookViewId="0">
      <selection activeCell="AE23" sqref="AE23:AJ23"/>
    </sheetView>
  </sheetViews>
  <sheetFormatPr defaultColWidth="9" defaultRowHeight="15"/>
  <cols>
    <col min="1" max="1" width="3.109375" style="1" customWidth="1"/>
    <col min="2" max="2" width="3.33203125" style="1" customWidth="1"/>
    <col min="3" max="3" width="3" style="1" customWidth="1"/>
    <col min="4" max="4" width="2.6640625" style="1" customWidth="1"/>
    <col min="5" max="6" width="1.33203125" style="1" customWidth="1"/>
    <col min="7" max="7" width="1.6640625" style="1" customWidth="1"/>
    <col min="8" max="9" width="5" style="1" customWidth="1"/>
    <col min="10" max="10" width="5.88671875" style="1" customWidth="1"/>
    <col min="11" max="11" width="4.44140625" style="1" customWidth="1"/>
    <col min="12" max="13" width="1.88671875" style="1" customWidth="1"/>
    <col min="14" max="14" width="0.6640625" style="1" customWidth="1"/>
    <col min="15" max="15" width="8.44140625" style="1" customWidth="1"/>
    <col min="16" max="16" width="5.6640625" style="1" customWidth="1"/>
    <col min="17" max="17" width="1.109375" style="1" customWidth="1"/>
    <col min="18" max="18" width="2.21875" style="1" customWidth="1"/>
    <col min="19" max="19" width="3.21875" style="1" customWidth="1"/>
    <col min="20" max="20" width="3.6640625" style="1" customWidth="1"/>
    <col min="21" max="21" width="0.88671875" style="1" customWidth="1"/>
    <col min="22" max="22" width="6.109375" style="1" customWidth="1"/>
    <col min="23" max="23" width="6.21875" style="1" customWidth="1"/>
    <col min="24" max="24" width="0.6640625" style="1" customWidth="1"/>
    <col min="25" max="25" width="4.88671875" style="1" customWidth="1"/>
    <col min="26" max="26" width="2.21875" style="1" customWidth="1"/>
    <col min="27" max="27" width="3.33203125" style="1" customWidth="1"/>
    <col min="28" max="28" width="4.44140625" style="1" customWidth="1"/>
    <col min="29" max="29" width="4.77734375" style="1" customWidth="1"/>
    <col min="30" max="30" width="2.77734375" style="1" customWidth="1"/>
    <col min="31" max="31" width="3.33203125" style="1" customWidth="1"/>
    <col min="32" max="32" width="3" style="1" customWidth="1"/>
    <col min="33" max="33" width="3.21875" style="1" customWidth="1"/>
    <col min="34" max="34" width="1.109375" style="1" customWidth="1"/>
    <col min="35" max="35" width="1.44140625" style="1" customWidth="1"/>
    <col min="36" max="36" width="6.6640625" style="1" customWidth="1"/>
    <col min="37" max="37" width="21.44140625" style="1" customWidth="1"/>
    <col min="38" max="16384" width="9" style="1"/>
  </cols>
  <sheetData>
    <row r="1" spans="1:37" ht="4.8" customHeight="1" thickBot="1"/>
    <row r="2" spans="1:37" ht="23.4" customHeight="1" thickBot="1">
      <c r="B2" s="70" t="s">
        <v>0</v>
      </c>
      <c r="C2" s="71"/>
      <c r="D2" s="71"/>
      <c r="E2" s="71"/>
      <c r="F2" s="71"/>
      <c r="G2" s="71"/>
      <c r="H2" s="72"/>
      <c r="I2" s="2"/>
      <c r="J2" s="3" t="s">
        <v>1</v>
      </c>
      <c r="K2" s="4"/>
      <c r="L2" s="4"/>
      <c r="M2" s="4"/>
      <c r="N2" s="4"/>
      <c r="P2" s="5" t="s">
        <v>2</v>
      </c>
      <c r="Q2" s="4" t="s">
        <v>3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K2" s="6"/>
    </row>
    <row r="3" spans="1:37" ht="6" customHeight="1">
      <c r="O3" s="7"/>
      <c r="P3" s="7"/>
      <c r="Q3" s="7"/>
      <c r="R3" s="7"/>
    </row>
    <row r="4" spans="1:37" ht="13.2" customHeight="1">
      <c r="C4" s="73" t="s">
        <v>4</v>
      </c>
      <c r="D4" s="8" t="s">
        <v>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U4" s="10" t="s">
        <v>6</v>
      </c>
      <c r="V4" s="11"/>
      <c r="W4" s="11"/>
      <c r="X4" s="11"/>
      <c r="Y4" s="12"/>
      <c r="Z4" s="12"/>
      <c r="AA4" s="12"/>
      <c r="AB4" s="12"/>
      <c r="AC4" s="12"/>
      <c r="AD4" s="12"/>
      <c r="AE4" s="13"/>
    </row>
    <row r="5" spans="1:37" ht="15.6" customHeight="1">
      <c r="C5" s="74"/>
      <c r="D5" s="14" t="s">
        <v>7</v>
      </c>
      <c r="E5" s="76"/>
      <c r="F5" s="76"/>
      <c r="G5" s="76"/>
      <c r="H5" s="76"/>
      <c r="I5" s="76"/>
      <c r="J5" s="76"/>
      <c r="K5" s="15"/>
      <c r="L5" s="15"/>
      <c r="M5" s="15"/>
      <c r="N5" s="15"/>
      <c r="O5" s="15"/>
      <c r="P5" s="15"/>
      <c r="Q5" s="15"/>
      <c r="R5" s="15"/>
      <c r="S5" s="16"/>
      <c r="U5" s="17"/>
      <c r="V5" s="18"/>
      <c r="W5" s="18"/>
      <c r="X5" s="18"/>
      <c r="Y5" s="18"/>
      <c r="Z5" s="18"/>
      <c r="AA5" s="18"/>
      <c r="AB5" s="18"/>
      <c r="AC5" s="18"/>
      <c r="AD5" s="18"/>
      <c r="AE5" s="19"/>
      <c r="AK5" s="20"/>
    </row>
    <row r="6" spans="1:37" ht="15.6" customHeight="1">
      <c r="A6" s="21"/>
      <c r="B6" s="21"/>
      <c r="C6" s="74"/>
      <c r="D6" s="18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U6" s="17"/>
      <c r="V6" s="22" t="s">
        <v>7</v>
      </c>
      <c r="W6" s="76"/>
      <c r="X6" s="76"/>
      <c r="Y6" s="76"/>
      <c r="Z6" s="15"/>
      <c r="AA6" s="18"/>
      <c r="AB6" s="18"/>
      <c r="AC6" s="18"/>
      <c r="AD6" s="18"/>
      <c r="AE6" s="19"/>
    </row>
    <row r="7" spans="1:37" ht="15.6" customHeight="1">
      <c r="A7" s="21"/>
      <c r="B7" s="21"/>
      <c r="C7" s="74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  <c r="U7" s="17"/>
      <c r="V7" s="76"/>
      <c r="W7" s="76"/>
      <c r="X7" s="76"/>
      <c r="Y7" s="76"/>
      <c r="Z7" s="76"/>
      <c r="AA7" s="76"/>
      <c r="AB7" s="76"/>
      <c r="AC7" s="76"/>
      <c r="AD7" s="76"/>
      <c r="AE7" s="81"/>
    </row>
    <row r="8" spans="1:37" ht="15.6" customHeight="1">
      <c r="A8" s="21"/>
      <c r="B8" s="21"/>
      <c r="C8" s="74"/>
      <c r="D8" s="18" t="s">
        <v>8</v>
      </c>
      <c r="S8" s="23"/>
      <c r="U8" s="17"/>
      <c r="V8" s="76"/>
      <c r="W8" s="76"/>
      <c r="X8" s="76"/>
      <c r="Y8" s="76"/>
      <c r="Z8" s="76"/>
      <c r="AA8" s="76"/>
      <c r="AB8" s="76"/>
      <c r="AC8" s="76"/>
      <c r="AD8" s="76"/>
      <c r="AE8" s="81"/>
    </row>
    <row r="9" spans="1:37" ht="15.6" customHeight="1">
      <c r="A9" s="21"/>
      <c r="B9" s="21"/>
      <c r="C9" s="74"/>
      <c r="D9" s="18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U9" s="17"/>
      <c r="V9" s="76"/>
      <c r="W9" s="76"/>
      <c r="X9" s="76"/>
      <c r="Y9" s="76"/>
      <c r="Z9" s="76"/>
      <c r="AA9" s="76"/>
      <c r="AB9" s="76"/>
      <c r="AC9" s="76"/>
      <c r="AD9" s="76"/>
      <c r="AE9" s="81"/>
    </row>
    <row r="10" spans="1:37" ht="15.6" customHeight="1">
      <c r="A10" s="24"/>
      <c r="B10" s="24"/>
      <c r="C10" s="74"/>
      <c r="D10" s="108" t="s">
        <v>9</v>
      </c>
      <c r="E10" s="109"/>
      <c r="F10" s="109"/>
      <c r="G10" s="109"/>
      <c r="H10" s="109"/>
      <c r="I10" s="109"/>
      <c r="J10" s="109"/>
      <c r="K10" s="109"/>
      <c r="L10" s="109"/>
      <c r="M10" s="109"/>
      <c r="N10" s="77"/>
      <c r="O10" s="77"/>
      <c r="P10" s="77"/>
      <c r="Q10" s="77"/>
      <c r="R10" s="77"/>
      <c r="S10" s="78"/>
      <c r="U10" s="17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  <c r="AF10" s="7"/>
      <c r="AG10" s="7"/>
      <c r="AH10" s="7"/>
      <c r="AI10" s="7"/>
      <c r="AJ10" s="25"/>
      <c r="AK10" s="7"/>
    </row>
    <row r="11" spans="1:37" ht="13.5" customHeight="1">
      <c r="C11" s="74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U11" s="17"/>
      <c r="V11" s="26" t="s">
        <v>10</v>
      </c>
      <c r="W11" s="76"/>
      <c r="X11" s="76"/>
      <c r="Y11" s="76"/>
      <c r="Z11" s="76"/>
      <c r="AA11" s="76"/>
      <c r="AB11" s="76"/>
      <c r="AC11" s="76"/>
      <c r="AD11" s="76"/>
      <c r="AE11" s="81"/>
      <c r="AF11" s="7"/>
      <c r="AG11" s="7"/>
      <c r="AH11" s="7"/>
      <c r="AI11" s="7"/>
      <c r="AJ11" s="7"/>
      <c r="AK11" s="25"/>
    </row>
    <row r="12" spans="1:37" ht="13.5" customHeight="1">
      <c r="A12" s="27"/>
      <c r="B12" s="27"/>
      <c r="C12" s="74"/>
      <c r="D12" s="18" t="s">
        <v>11</v>
      </c>
      <c r="P12" s="28" t="s">
        <v>12</v>
      </c>
      <c r="S12" s="29"/>
      <c r="U12" s="30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7" ht="16.5" customHeight="1">
      <c r="A13" s="33"/>
      <c r="B13" s="33"/>
      <c r="C13" s="75"/>
      <c r="D13" s="34"/>
      <c r="E13" s="35" t="s">
        <v>13</v>
      </c>
      <c r="F13" s="35"/>
      <c r="G13" s="35"/>
      <c r="H13" s="112"/>
      <c r="I13" s="112"/>
      <c r="J13" s="112"/>
      <c r="K13" s="36" t="s">
        <v>14</v>
      </c>
      <c r="L13" s="112"/>
      <c r="M13" s="112"/>
      <c r="N13" s="112"/>
      <c r="O13" s="31" t="s">
        <v>15</v>
      </c>
      <c r="P13" s="35"/>
      <c r="Q13" s="35"/>
      <c r="R13" s="31"/>
      <c r="S13" s="37"/>
    </row>
    <row r="14" spans="1:37" ht="6" customHeight="1">
      <c r="D14" s="21"/>
    </row>
    <row r="15" spans="1:37" ht="21.9" customHeight="1">
      <c r="A15" s="27"/>
      <c r="B15" s="27"/>
      <c r="C15" s="84" t="s">
        <v>16</v>
      </c>
      <c r="D15" s="85"/>
      <c r="E15" s="85"/>
      <c r="F15" s="85"/>
      <c r="G15" s="86"/>
      <c r="H15" s="87"/>
      <c r="I15" s="88"/>
      <c r="J15" s="88"/>
      <c r="K15" s="88"/>
      <c r="L15" s="89"/>
      <c r="N15" s="90" t="s">
        <v>17</v>
      </c>
      <c r="O15" s="91"/>
      <c r="P15" s="92"/>
      <c r="Q15" s="93"/>
      <c r="R15" s="93"/>
      <c r="S15" s="94"/>
    </row>
    <row r="16" spans="1:37" ht="9" customHeight="1">
      <c r="A16" s="27"/>
      <c r="B16" s="27"/>
      <c r="C16" s="27"/>
    </row>
    <row r="17" spans="1:44" ht="15.9" customHeight="1">
      <c r="C17" s="95" t="s">
        <v>18</v>
      </c>
      <c r="D17" s="96"/>
      <c r="E17" s="96"/>
      <c r="F17" s="96"/>
      <c r="G17" s="97"/>
      <c r="H17" s="98"/>
      <c r="I17" s="99"/>
      <c r="J17" s="99"/>
      <c r="K17" s="99"/>
      <c r="L17" s="99"/>
      <c r="M17" s="100"/>
      <c r="N17" s="95" t="s">
        <v>19</v>
      </c>
      <c r="O17" s="97"/>
      <c r="P17" s="105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G17" s="28"/>
      <c r="AH17" s="95" t="s">
        <v>20</v>
      </c>
      <c r="AI17" s="96"/>
      <c r="AJ17" s="97"/>
      <c r="AK17" s="120"/>
    </row>
    <row r="18" spans="1:44" ht="7.5" customHeight="1">
      <c r="C18" s="122" t="s">
        <v>21</v>
      </c>
      <c r="D18" s="123"/>
      <c r="E18" s="123"/>
      <c r="F18" s="123"/>
      <c r="G18" s="124"/>
      <c r="H18" s="128"/>
      <c r="I18" s="129"/>
      <c r="J18" s="129"/>
      <c r="K18" s="129"/>
      <c r="L18" s="129"/>
      <c r="M18" s="130"/>
      <c r="N18" s="101"/>
      <c r="O18" s="102"/>
      <c r="P18" s="134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G18" s="28"/>
      <c r="AH18" s="103"/>
      <c r="AI18" s="119"/>
      <c r="AJ18" s="104"/>
      <c r="AK18" s="121"/>
    </row>
    <row r="19" spans="1:44" ht="9.9" customHeight="1">
      <c r="A19" s="7"/>
      <c r="B19" s="7"/>
      <c r="C19" s="125"/>
      <c r="D19" s="126"/>
      <c r="E19" s="126"/>
      <c r="F19" s="126"/>
      <c r="G19" s="127"/>
      <c r="H19" s="131"/>
      <c r="I19" s="132"/>
      <c r="J19" s="132"/>
      <c r="K19" s="132"/>
      <c r="L19" s="132"/>
      <c r="M19" s="133"/>
      <c r="N19" s="103"/>
      <c r="O19" s="104"/>
      <c r="P19" s="137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  <c r="AG19" s="38"/>
    </row>
    <row r="20" spans="1:44" ht="21.75" customHeight="1">
      <c r="A20" s="28"/>
      <c r="B20" s="39"/>
      <c r="C20" s="114" t="s">
        <v>22</v>
      </c>
      <c r="D20" s="114"/>
      <c r="E20" s="114"/>
      <c r="F20" s="114"/>
      <c r="G20" s="114"/>
      <c r="H20" s="140" t="s">
        <v>23</v>
      </c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1" t="s">
        <v>24</v>
      </c>
      <c r="W20" s="141"/>
      <c r="X20" s="113"/>
      <c r="Y20" s="113"/>
      <c r="Z20" s="113"/>
      <c r="AA20" s="113"/>
      <c r="AB20" s="113"/>
      <c r="AC20" s="113"/>
      <c r="AD20" s="142" t="s">
        <v>25</v>
      </c>
      <c r="AE20" s="142"/>
      <c r="AF20" s="142"/>
      <c r="AG20" s="142"/>
      <c r="AH20" s="113"/>
      <c r="AI20" s="113"/>
      <c r="AJ20" s="113"/>
      <c r="AK20" s="113"/>
    </row>
    <row r="21" spans="1:44" ht="6" customHeight="1">
      <c r="A21" s="28"/>
      <c r="B21" s="39"/>
      <c r="C21" s="39"/>
      <c r="D21" s="39"/>
      <c r="E21" s="39"/>
      <c r="F21" s="39"/>
      <c r="G21" s="41"/>
      <c r="H21" s="41"/>
      <c r="I21" s="41"/>
      <c r="J21" s="41"/>
      <c r="K21" s="41"/>
      <c r="L21" s="41"/>
      <c r="M21" s="42"/>
      <c r="N21" s="42"/>
      <c r="O21" s="42"/>
      <c r="P21" s="43"/>
      <c r="Q21" s="43"/>
      <c r="R21" s="43"/>
    </row>
    <row r="22" spans="1:44" ht="18" customHeight="1">
      <c r="A22" s="28"/>
      <c r="B22" s="39"/>
      <c r="C22" s="40" t="s">
        <v>26</v>
      </c>
      <c r="D22" s="114" t="s">
        <v>27</v>
      </c>
      <c r="E22" s="114"/>
      <c r="F22" s="114"/>
      <c r="G22" s="115" t="s">
        <v>28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 t="s">
        <v>29</v>
      </c>
      <c r="R22" s="115"/>
      <c r="S22" s="115"/>
      <c r="T22" s="115"/>
      <c r="U22" s="115"/>
      <c r="V22" s="115"/>
      <c r="W22" s="115"/>
      <c r="X22" s="115"/>
      <c r="Y22" s="115"/>
      <c r="Z22" s="116" t="s">
        <v>30</v>
      </c>
      <c r="AA22" s="116"/>
      <c r="AB22" s="116" t="s">
        <v>31</v>
      </c>
      <c r="AC22" s="116"/>
      <c r="AD22" s="116"/>
      <c r="AE22" s="117" t="s">
        <v>32</v>
      </c>
      <c r="AF22" s="118"/>
      <c r="AG22" s="118"/>
      <c r="AH22" s="118"/>
      <c r="AI22" s="118"/>
      <c r="AJ22" s="118"/>
      <c r="AK22" s="44" t="s">
        <v>33</v>
      </c>
    </row>
    <row r="23" spans="1:44" ht="16.5" customHeight="1">
      <c r="A23" s="28"/>
      <c r="B23" s="39"/>
      <c r="C23" s="143">
        <v>1</v>
      </c>
      <c r="D23" s="144"/>
      <c r="E23" s="144"/>
      <c r="F23" s="144"/>
      <c r="G23" s="145"/>
      <c r="H23" s="146"/>
      <c r="I23" s="146"/>
      <c r="J23" s="146"/>
      <c r="K23" s="146"/>
      <c r="L23" s="146"/>
      <c r="M23" s="146"/>
      <c r="N23" s="146"/>
      <c r="O23" s="146"/>
      <c r="P23" s="147"/>
      <c r="Q23" s="145"/>
      <c r="R23" s="146"/>
      <c r="S23" s="146"/>
      <c r="T23" s="146"/>
      <c r="U23" s="146"/>
      <c r="V23" s="146"/>
      <c r="W23" s="146"/>
      <c r="X23" s="146"/>
      <c r="Y23" s="147"/>
      <c r="Z23" s="148"/>
      <c r="AA23" s="148"/>
      <c r="AB23" s="149"/>
      <c r="AC23" s="149"/>
      <c r="AD23" s="149"/>
      <c r="AE23" s="150"/>
      <c r="AF23" s="151"/>
      <c r="AG23" s="151"/>
      <c r="AH23" s="151"/>
      <c r="AI23" s="151"/>
      <c r="AJ23" s="152"/>
      <c r="AK23" s="153">
        <f>AB23*AE23</f>
        <v>0</v>
      </c>
    </row>
    <row r="24" spans="1:44" ht="16.5" customHeight="1">
      <c r="A24" s="28"/>
      <c r="B24" s="39"/>
      <c r="C24" s="143"/>
      <c r="D24" s="144"/>
      <c r="E24" s="144"/>
      <c r="F24" s="144"/>
      <c r="G24" s="154"/>
      <c r="H24" s="155"/>
      <c r="I24" s="155"/>
      <c r="J24" s="155"/>
      <c r="K24" s="155"/>
      <c r="L24" s="155"/>
      <c r="M24" s="155"/>
      <c r="N24" s="155"/>
      <c r="O24" s="155"/>
      <c r="P24" s="156"/>
      <c r="Q24" s="154"/>
      <c r="R24" s="155"/>
      <c r="S24" s="155"/>
      <c r="T24" s="155"/>
      <c r="U24" s="155"/>
      <c r="V24" s="155"/>
      <c r="W24" s="155"/>
      <c r="X24" s="155"/>
      <c r="Y24" s="156"/>
      <c r="Z24" s="148"/>
      <c r="AA24" s="148"/>
      <c r="AB24" s="149"/>
      <c r="AC24" s="149"/>
      <c r="AD24" s="149"/>
      <c r="AE24" s="45" t="str">
        <f>IF(AF24=8%,"※"," ")</f>
        <v xml:space="preserve"> </v>
      </c>
      <c r="AF24" s="157" t="s">
        <v>59</v>
      </c>
      <c r="AG24" s="157"/>
      <c r="AH24" s="157"/>
      <c r="AI24" s="157"/>
      <c r="AJ24" s="158"/>
      <c r="AK24" s="153"/>
      <c r="AL24" s="46" t="str">
        <f>IF(OR(AND($AE$23=0,$AB$23=0),AND($AB$23&gt;0,AE23&gt;0))," ","数量・単価を入力してください！")</f>
        <v xml:space="preserve"> </v>
      </c>
      <c r="AM24" s="47"/>
      <c r="AN24" s="47"/>
      <c r="AO24" s="46"/>
      <c r="AP24" s="46"/>
      <c r="AQ24" s="46"/>
      <c r="AR24" s="46"/>
    </row>
    <row r="25" spans="1:44" ht="16.5" customHeight="1">
      <c r="A25" s="28"/>
      <c r="B25" s="39"/>
      <c r="C25" s="143">
        <v>2</v>
      </c>
      <c r="D25" s="144"/>
      <c r="E25" s="144"/>
      <c r="F25" s="144"/>
      <c r="G25" s="145"/>
      <c r="H25" s="146"/>
      <c r="I25" s="146"/>
      <c r="J25" s="146"/>
      <c r="K25" s="146"/>
      <c r="L25" s="146"/>
      <c r="M25" s="146"/>
      <c r="N25" s="146"/>
      <c r="O25" s="146"/>
      <c r="P25" s="147"/>
      <c r="Q25" s="145"/>
      <c r="R25" s="146"/>
      <c r="S25" s="146"/>
      <c r="T25" s="146"/>
      <c r="U25" s="146"/>
      <c r="V25" s="146"/>
      <c r="W25" s="146"/>
      <c r="X25" s="146"/>
      <c r="Y25" s="147"/>
      <c r="Z25" s="148"/>
      <c r="AA25" s="148"/>
      <c r="AB25" s="149"/>
      <c r="AC25" s="149"/>
      <c r="AD25" s="149"/>
      <c r="AE25" s="150"/>
      <c r="AF25" s="151"/>
      <c r="AG25" s="151"/>
      <c r="AH25" s="151"/>
      <c r="AI25" s="151"/>
      <c r="AJ25" s="152"/>
      <c r="AK25" s="153">
        <f>AB25*AE25</f>
        <v>0</v>
      </c>
    </row>
    <row r="26" spans="1:44" ht="16.5" customHeight="1">
      <c r="A26" s="28"/>
      <c r="B26" s="39"/>
      <c r="C26" s="143"/>
      <c r="D26" s="144"/>
      <c r="E26" s="144"/>
      <c r="F26" s="144"/>
      <c r="G26" s="154"/>
      <c r="H26" s="155"/>
      <c r="I26" s="155"/>
      <c r="J26" s="155"/>
      <c r="K26" s="155"/>
      <c r="L26" s="155"/>
      <c r="M26" s="155"/>
      <c r="N26" s="155"/>
      <c r="O26" s="155"/>
      <c r="P26" s="156"/>
      <c r="Q26" s="154"/>
      <c r="R26" s="155"/>
      <c r="S26" s="155"/>
      <c r="T26" s="155"/>
      <c r="U26" s="155"/>
      <c r="V26" s="155"/>
      <c r="W26" s="155"/>
      <c r="X26" s="155"/>
      <c r="Y26" s="156"/>
      <c r="Z26" s="148"/>
      <c r="AA26" s="148"/>
      <c r="AB26" s="149"/>
      <c r="AC26" s="149"/>
      <c r="AD26" s="149"/>
      <c r="AE26" s="45" t="str">
        <f>IF(AF26=8%,"※"," ")</f>
        <v xml:space="preserve"> </v>
      </c>
      <c r="AF26" s="157"/>
      <c r="AG26" s="157"/>
      <c r="AH26" s="157"/>
      <c r="AI26" s="157"/>
      <c r="AJ26" s="158"/>
      <c r="AK26" s="153"/>
      <c r="AL26" s="46" t="str">
        <f>IF(OR(AND($AE$25=0,$AB$25=0),AND($AB$25&gt;0,$AE$25&gt;0))," ","数量・単価を入力してください！")</f>
        <v xml:space="preserve"> </v>
      </c>
    </row>
    <row r="27" spans="1:44" ht="16.5" customHeight="1">
      <c r="A27" s="28"/>
      <c r="B27" s="39"/>
      <c r="C27" s="143">
        <v>3</v>
      </c>
      <c r="D27" s="144"/>
      <c r="E27" s="144"/>
      <c r="F27" s="144"/>
      <c r="G27" s="145"/>
      <c r="H27" s="146"/>
      <c r="I27" s="146"/>
      <c r="J27" s="146"/>
      <c r="K27" s="146"/>
      <c r="L27" s="146"/>
      <c r="M27" s="146"/>
      <c r="N27" s="146"/>
      <c r="O27" s="146"/>
      <c r="P27" s="147"/>
      <c r="Q27" s="145"/>
      <c r="R27" s="146"/>
      <c r="S27" s="146"/>
      <c r="T27" s="146"/>
      <c r="U27" s="146"/>
      <c r="V27" s="146"/>
      <c r="W27" s="146"/>
      <c r="X27" s="146"/>
      <c r="Y27" s="147"/>
      <c r="Z27" s="148"/>
      <c r="AA27" s="148"/>
      <c r="AB27" s="149"/>
      <c r="AC27" s="149"/>
      <c r="AD27" s="149"/>
      <c r="AE27" s="150"/>
      <c r="AF27" s="151"/>
      <c r="AG27" s="151"/>
      <c r="AH27" s="151"/>
      <c r="AI27" s="151"/>
      <c r="AJ27" s="152"/>
      <c r="AK27" s="153">
        <f>AB27*AE27</f>
        <v>0</v>
      </c>
    </row>
    <row r="28" spans="1:44" ht="16.5" customHeight="1">
      <c r="A28" s="28"/>
      <c r="B28" s="39"/>
      <c r="C28" s="143"/>
      <c r="D28" s="144"/>
      <c r="E28" s="144"/>
      <c r="F28" s="144"/>
      <c r="G28" s="154"/>
      <c r="H28" s="155"/>
      <c r="I28" s="155"/>
      <c r="J28" s="155"/>
      <c r="K28" s="155"/>
      <c r="L28" s="155"/>
      <c r="M28" s="155"/>
      <c r="N28" s="155"/>
      <c r="O28" s="155"/>
      <c r="P28" s="156"/>
      <c r="Q28" s="154"/>
      <c r="R28" s="155"/>
      <c r="S28" s="155"/>
      <c r="T28" s="155"/>
      <c r="U28" s="155"/>
      <c r="V28" s="155"/>
      <c r="W28" s="155"/>
      <c r="X28" s="155"/>
      <c r="Y28" s="156"/>
      <c r="Z28" s="148"/>
      <c r="AA28" s="148"/>
      <c r="AB28" s="149"/>
      <c r="AC28" s="149"/>
      <c r="AD28" s="149"/>
      <c r="AE28" s="45" t="str">
        <f>IF(AF28=8%,"※"," ")</f>
        <v xml:space="preserve"> </v>
      </c>
      <c r="AF28" s="157"/>
      <c r="AG28" s="157"/>
      <c r="AH28" s="157"/>
      <c r="AI28" s="157"/>
      <c r="AJ28" s="158"/>
      <c r="AK28" s="153"/>
      <c r="AL28" s="46" t="str">
        <f>IF(OR(AND($AE$27=0,$AB$27=0),AND($AB$27&gt;0,$AE$27&gt;0))," ","数量・単価を入力してください！")</f>
        <v xml:space="preserve"> </v>
      </c>
    </row>
    <row r="29" spans="1:44" ht="16.5" customHeight="1">
      <c r="A29" s="28"/>
      <c r="B29" s="39"/>
      <c r="C29" s="143">
        <v>4</v>
      </c>
      <c r="D29" s="144"/>
      <c r="E29" s="144"/>
      <c r="F29" s="144"/>
      <c r="G29" s="145"/>
      <c r="H29" s="146"/>
      <c r="I29" s="146"/>
      <c r="J29" s="146"/>
      <c r="K29" s="146"/>
      <c r="L29" s="146"/>
      <c r="M29" s="146"/>
      <c r="N29" s="146"/>
      <c r="O29" s="146"/>
      <c r="P29" s="147"/>
      <c r="Q29" s="145"/>
      <c r="R29" s="146"/>
      <c r="S29" s="146"/>
      <c r="T29" s="146"/>
      <c r="U29" s="146"/>
      <c r="V29" s="146"/>
      <c r="W29" s="146"/>
      <c r="X29" s="146"/>
      <c r="Y29" s="147"/>
      <c r="Z29" s="148"/>
      <c r="AA29" s="148"/>
      <c r="AB29" s="149"/>
      <c r="AC29" s="149"/>
      <c r="AD29" s="149"/>
      <c r="AE29" s="150"/>
      <c r="AF29" s="151"/>
      <c r="AG29" s="151"/>
      <c r="AH29" s="151"/>
      <c r="AI29" s="151"/>
      <c r="AJ29" s="152"/>
      <c r="AK29" s="153">
        <f>AB29*AE29</f>
        <v>0</v>
      </c>
    </row>
    <row r="30" spans="1:44" ht="16.5" customHeight="1">
      <c r="A30" s="28"/>
      <c r="B30" s="39"/>
      <c r="C30" s="143"/>
      <c r="D30" s="144"/>
      <c r="E30" s="144"/>
      <c r="F30" s="144"/>
      <c r="G30" s="154"/>
      <c r="H30" s="155"/>
      <c r="I30" s="155"/>
      <c r="J30" s="155"/>
      <c r="K30" s="155"/>
      <c r="L30" s="155"/>
      <c r="M30" s="155"/>
      <c r="N30" s="155"/>
      <c r="O30" s="155"/>
      <c r="P30" s="156"/>
      <c r="Q30" s="154"/>
      <c r="R30" s="155"/>
      <c r="S30" s="155"/>
      <c r="T30" s="155"/>
      <c r="U30" s="155"/>
      <c r="V30" s="155"/>
      <c r="W30" s="155"/>
      <c r="X30" s="155"/>
      <c r="Y30" s="156"/>
      <c r="Z30" s="148"/>
      <c r="AA30" s="148"/>
      <c r="AB30" s="149"/>
      <c r="AC30" s="149"/>
      <c r="AD30" s="149"/>
      <c r="AE30" s="45" t="str">
        <f>IF(AF30=8%,"※"," ")</f>
        <v xml:space="preserve"> </v>
      </c>
      <c r="AF30" s="157"/>
      <c r="AG30" s="157"/>
      <c r="AH30" s="157"/>
      <c r="AI30" s="157"/>
      <c r="AJ30" s="158"/>
      <c r="AK30" s="153"/>
      <c r="AL30" s="46" t="str">
        <f>IF(OR(AND($AE$29=0,$AB$29=0),AND($AB$29&gt;0,$AE$29&gt;0))," ","数量・単価を入力してください！")</f>
        <v xml:space="preserve"> </v>
      </c>
    </row>
    <row r="31" spans="1:44" ht="16.5" customHeight="1">
      <c r="A31" s="28"/>
      <c r="B31" s="39"/>
      <c r="C31" s="143">
        <v>5</v>
      </c>
      <c r="D31" s="144"/>
      <c r="E31" s="144"/>
      <c r="F31" s="144"/>
      <c r="G31" s="145"/>
      <c r="H31" s="146"/>
      <c r="I31" s="146"/>
      <c r="J31" s="146"/>
      <c r="K31" s="146"/>
      <c r="L31" s="146"/>
      <c r="M31" s="146"/>
      <c r="N31" s="146"/>
      <c r="O31" s="146"/>
      <c r="P31" s="147"/>
      <c r="Q31" s="145"/>
      <c r="R31" s="146"/>
      <c r="S31" s="146"/>
      <c r="T31" s="146"/>
      <c r="U31" s="146"/>
      <c r="V31" s="146"/>
      <c r="W31" s="146"/>
      <c r="X31" s="146"/>
      <c r="Y31" s="147"/>
      <c r="Z31" s="148"/>
      <c r="AA31" s="148"/>
      <c r="AB31" s="149"/>
      <c r="AC31" s="149"/>
      <c r="AD31" s="149"/>
      <c r="AE31" s="150"/>
      <c r="AF31" s="151"/>
      <c r="AG31" s="151"/>
      <c r="AH31" s="151"/>
      <c r="AI31" s="151"/>
      <c r="AJ31" s="152"/>
      <c r="AK31" s="153">
        <f>AB31*AE31</f>
        <v>0</v>
      </c>
    </row>
    <row r="32" spans="1:44" ht="16.5" customHeight="1">
      <c r="A32" s="28"/>
      <c r="B32" s="39"/>
      <c r="C32" s="143"/>
      <c r="D32" s="144"/>
      <c r="E32" s="144"/>
      <c r="F32" s="144"/>
      <c r="G32" s="154"/>
      <c r="H32" s="155"/>
      <c r="I32" s="155"/>
      <c r="J32" s="155"/>
      <c r="K32" s="155"/>
      <c r="L32" s="155"/>
      <c r="M32" s="155"/>
      <c r="N32" s="155"/>
      <c r="O32" s="155"/>
      <c r="P32" s="156"/>
      <c r="Q32" s="154"/>
      <c r="R32" s="155"/>
      <c r="S32" s="155"/>
      <c r="T32" s="155"/>
      <c r="U32" s="155"/>
      <c r="V32" s="155"/>
      <c r="W32" s="155"/>
      <c r="X32" s="155"/>
      <c r="Y32" s="156"/>
      <c r="Z32" s="148"/>
      <c r="AA32" s="148"/>
      <c r="AB32" s="149"/>
      <c r="AC32" s="149"/>
      <c r="AD32" s="149"/>
      <c r="AE32" s="45" t="str">
        <f>IF(AF32=8%,"※"," ")</f>
        <v xml:space="preserve"> </v>
      </c>
      <c r="AF32" s="157"/>
      <c r="AG32" s="157"/>
      <c r="AH32" s="157"/>
      <c r="AI32" s="157"/>
      <c r="AJ32" s="158"/>
      <c r="AK32" s="153"/>
      <c r="AL32" s="46" t="str">
        <f>IF(OR(AND($AE$31=0,$AB$31=0),AND($AB$31&gt;0,$AE$31&gt;0))," ","数量・単価を入力してください！")</f>
        <v xml:space="preserve"> </v>
      </c>
    </row>
    <row r="33" spans="1:37" ht="17.399999999999999" customHeight="1">
      <c r="A33" s="28"/>
      <c r="B33" s="39"/>
      <c r="C33" s="39"/>
      <c r="D33" s="39"/>
      <c r="E33" s="39"/>
      <c r="F33" s="39"/>
      <c r="G33" s="41"/>
      <c r="H33" s="41"/>
      <c r="I33" s="41"/>
      <c r="J33" s="41"/>
      <c r="K33" s="41"/>
      <c r="L33" s="41"/>
      <c r="M33" s="42"/>
      <c r="N33" s="42"/>
      <c r="O33" s="42"/>
      <c r="P33" s="43"/>
      <c r="Q33" s="43"/>
      <c r="R33" s="43"/>
      <c r="Y33" s="159" t="s">
        <v>34</v>
      </c>
      <c r="Z33" s="159"/>
      <c r="AA33" s="159"/>
      <c r="AB33" s="159"/>
      <c r="AC33" s="159"/>
      <c r="AD33" s="159"/>
      <c r="AF33" s="160">
        <v>0.1</v>
      </c>
      <c r="AG33" s="160"/>
      <c r="AH33" s="160"/>
      <c r="AI33" s="161" t="s">
        <v>35</v>
      </c>
      <c r="AJ33" s="162"/>
      <c r="AK33" s="57">
        <f>IF($AF$33=AF24,AK23,0)+IF($AF$33=AF26,AK25,0)+IF($AF$33=AF28,AK27,0)+IF($AF$33=AF30,AK29,0)+IF($AF$33=AF32,AK31,0)</f>
        <v>0</v>
      </c>
    </row>
    <row r="34" spans="1:37" ht="19.2" customHeight="1">
      <c r="A34" s="28"/>
      <c r="B34" s="39"/>
      <c r="C34" s="178" t="s">
        <v>27</v>
      </c>
      <c r="D34" s="178"/>
      <c r="E34" s="178"/>
      <c r="F34" s="179" t="s">
        <v>36</v>
      </c>
      <c r="G34" s="179"/>
      <c r="H34" s="179"/>
      <c r="I34" s="179"/>
      <c r="J34" s="179"/>
      <c r="K34" s="179"/>
      <c r="L34" s="41"/>
      <c r="M34" s="180" t="s">
        <v>37</v>
      </c>
      <c r="N34" s="180"/>
      <c r="O34" s="181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3"/>
      <c r="AE34" s="42"/>
      <c r="AF34" s="160"/>
      <c r="AG34" s="160"/>
      <c r="AH34" s="160"/>
      <c r="AI34" s="184" t="s">
        <v>38</v>
      </c>
      <c r="AJ34" s="185"/>
      <c r="AK34" s="58">
        <f>ROUNDDOWN(AK33*AF33,0)</f>
        <v>0</v>
      </c>
    </row>
    <row r="35" spans="1:37" ht="19.2" customHeight="1">
      <c r="A35" s="28"/>
      <c r="B35" s="39"/>
      <c r="C35" s="39"/>
      <c r="D35" s="39"/>
      <c r="E35" s="39"/>
      <c r="F35" s="39"/>
      <c r="G35" s="41"/>
      <c r="H35" s="41"/>
      <c r="I35" s="41"/>
      <c r="J35" s="41"/>
      <c r="K35" s="41"/>
      <c r="L35" s="41"/>
      <c r="M35" s="180"/>
      <c r="N35" s="180"/>
      <c r="O35" s="186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8"/>
      <c r="AE35" s="42"/>
      <c r="AF35" s="189">
        <v>0.08</v>
      </c>
      <c r="AG35" s="189"/>
      <c r="AH35" s="189"/>
      <c r="AI35" s="161" t="s">
        <v>35</v>
      </c>
      <c r="AJ35" s="166"/>
      <c r="AK35" s="59">
        <f>IF($AF$35=AF24,AK23,0)+IF($AF$35=AF26,AK25,0)+IF($AF$35=AF28,AK27,0)+IF($AF$35=AF30,AK29,0)+IF($AF$35=AF32,AK31,0)</f>
        <v>0</v>
      </c>
    </row>
    <row r="36" spans="1:37" ht="19.2" customHeight="1">
      <c r="A36" s="28"/>
      <c r="B36" s="39"/>
      <c r="C36" s="39"/>
      <c r="D36" s="39"/>
      <c r="E36" s="39"/>
      <c r="F36" s="39"/>
      <c r="G36" s="41"/>
      <c r="H36" s="41"/>
      <c r="I36" s="41"/>
      <c r="J36" s="41"/>
      <c r="K36" s="41"/>
      <c r="L36" s="41"/>
      <c r="M36" s="180"/>
      <c r="N36" s="180"/>
      <c r="O36" s="190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2"/>
      <c r="AE36" s="42"/>
      <c r="AF36" s="189"/>
      <c r="AG36" s="189"/>
      <c r="AH36" s="189"/>
      <c r="AI36" s="184" t="s">
        <v>38</v>
      </c>
      <c r="AJ36" s="193"/>
      <c r="AK36" s="58">
        <f>ROUNDDOWN(AK35*AF35,0)</f>
        <v>0</v>
      </c>
    </row>
    <row r="37" spans="1:37" ht="21.6" customHeight="1">
      <c r="A37" s="2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2"/>
      <c r="AF37" s="163" t="s">
        <v>39</v>
      </c>
      <c r="AG37" s="164"/>
      <c r="AH37" s="164"/>
      <c r="AI37" s="164"/>
      <c r="AJ37" s="165"/>
      <c r="AK37" s="59">
        <f>IF($AF$37=AF24,AK23,0)+IF($AF$37=AF26,AK25,0)+IF($AF$37=AF28,AK27,0)+IF($AF$37=AF30,AK29,0)+IF($AF$37=AF32,AK31,0)</f>
        <v>0</v>
      </c>
    </row>
    <row r="38" spans="1:37" ht="6" customHeight="1">
      <c r="A38" s="2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2"/>
      <c r="AF38" s="161" t="s">
        <v>40</v>
      </c>
      <c r="AG38" s="162"/>
      <c r="AH38" s="162"/>
      <c r="AI38" s="162"/>
      <c r="AJ38" s="166"/>
      <c r="AK38" s="173">
        <f>SUM(AK33:AK37)</f>
        <v>0</v>
      </c>
    </row>
    <row r="39" spans="1:37" ht="13.5" customHeight="1">
      <c r="A39" s="28"/>
      <c r="C39" s="176" t="s">
        <v>41</v>
      </c>
      <c r="D39" s="176"/>
      <c r="E39" s="176"/>
      <c r="F39" s="176"/>
      <c r="G39" s="176"/>
      <c r="H39" s="176"/>
      <c r="I39" s="176"/>
      <c r="J39" s="176"/>
      <c r="K39" s="176"/>
      <c r="L39" s="50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167"/>
      <c r="AG39" s="168"/>
      <c r="AH39" s="168"/>
      <c r="AI39" s="168"/>
      <c r="AJ39" s="169"/>
      <c r="AK39" s="174"/>
    </row>
    <row r="40" spans="1:37" ht="9" customHeight="1">
      <c r="A40" s="21"/>
      <c r="B40" s="21"/>
      <c r="C40" s="176"/>
      <c r="D40" s="176"/>
      <c r="E40" s="176"/>
      <c r="F40" s="176"/>
      <c r="G40" s="176"/>
      <c r="H40" s="176"/>
      <c r="I40" s="176"/>
      <c r="J40" s="176"/>
      <c r="K40" s="176"/>
      <c r="L40" s="52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170"/>
      <c r="AG40" s="171"/>
      <c r="AH40" s="171"/>
      <c r="AI40" s="171"/>
      <c r="AJ40" s="172"/>
      <c r="AK40" s="175"/>
    </row>
    <row r="41" spans="1:37" ht="18" customHeight="1">
      <c r="C41" s="52"/>
      <c r="D41" s="52"/>
      <c r="E41" s="52"/>
      <c r="F41" s="52"/>
      <c r="G41" s="52"/>
      <c r="H41" s="52"/>
      <c r="I41" s="52"/>
      <c r="J41" s="52"/>
      <c r="K41" s="52"/>
      <c r="L41" s="52"/>
      <c r="AE41" s="177" t="str">
        <f>IF(SUM(AK23:AK32)=SUM(AK33,AK35,AK37)," ","消費税率を選択してください！")</f>
        <v xml:space="preserve"> </v>
      </c>
      <c r="AF41" s="177"/>
      <c r="AG41" s="177"/>
      <c r="AH41" s="177"/>
      <c r="AI41" s="177"/>
      <c r="AJ41" s="177"/>
      <c r="AK41" s="177"/>
    </row>
    <row r="42" spans="1:37" ht="11.25" customHeight="1">
      <c r="A42" s="27"/>
      <c r="B42" s="27"/>
      <c r="C42" s="7"/>
      <c r="D42" s="7"/>
      <c r="E42" s="7"/>
      <c r="F42" s="5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37" ht="21.9" customHeight="1">
      <c r="A43" s="27"/>
      <c r="B43" s="27"/>
      <c r="C43" s="53"/>
      <c r="D43" s="7"/>
      <c r="E43" s="7"/>
      <c r="F43" s="7"/>
      <c r="G43" s="53"/>
      <c r="H43" s="7"/>
      <c r="I43" s="7"/>
      <c r="J43" s="7"/>
      <c r="K43" s="7"/>
      <c r="L43" s="7"/>
      <c r="M43" s="7"/>
      <c r="N43" s="7"/>
      <c r="O43" s="7"/>
      <c r="P43" s="54"/>
      <c r="Q43" s="55"/>
    </row>
    <row r="44" spans="1:37" ht="20.100000000000001" customHeight="1">
      <c r="P44" s="55"/>
      <c r="Q44" s="55"/>
    </row>
    <row r="47" spans="1:37">
      <c r="R47" s="56"/>
    </row>
  </sheetData>
  <sheetProtection algorithmName="SHA-512" hashValue="FTcxTQ9AavAZx0STgMGcJ6yla9H7M5kSzBWi0fgehK/fE1pHoOZu04zFdEnOE+fkCZS99L6NqPdfHhqXcmBotQ==" saltValue="r1yTatHQaHtO2Z2A1pXIaw==" spinCount="100000" sheet="1" objects="1" scenarios="1"/>
  <mergeCells count="114">
    <mergeCell ref="AF37:AJ37"/>
    <mergeCell ref="AF38:AJ40"/>
    <mergeCell ref="AK38:AK40"/>
    <mergeCell ref="C39:K40"/>
    <mergeCell ref="AE41:AK41"/>
    <mergeCell ref="C34:E34"/>
    <mergeCell ref="F34:K34"/>
    <mergeCell ref="M34:N36"/>
    <mergeCell ref="O34:AD34"/>
    <mergeCell ref="AI34:AJ34"/>
    <mergeCell ref="O35:AD35"/>
    <mergeCell ref="AF35:AH36"/>
    <mergeCell ref="AI35:AJ35"/>
    <mergeCell ref="O36:AD36"/>
    <mergeCell ref="AI36:AJ36"/>
    <mergeCell ref="AE31:AJ31"/>
    <mergeCell ref="AK31:AK32"/>
    <mergeCell ref="G32:P32"/>
    <mergeCell ref="Q32:Y32"/>
    <mergeCell ref="AF32:AJ32"/>
    <mergeCell ref="Y33:AD33"/>
    <mergeCell ref="AF33:AH34"/>
    <mergeCell ref="AI33:AJ33"/>
    <mergeCell ref="C31:C32"/>
    <mergeCell ref="D31:F32"/>
    <mergeCell ref="G31:P31"/>
    <mergeCell ref="Q31:Y31"/>
    <mergeCell ref="Z31:AA32"/>
    <mergeCell ref="AB31:AD32"/>
    <mergeCell ref="AB29:AD30"/>
    <mergeCell ref="AE29:AJ29"/>
    <mergeCell ref="AK29:AK30"/>
    <mergeCell ref="G30:P30"/>
    <mergeCell ref="Q30:Y30"/>
    <mergeCell ref="AF30:AJ30"/>
    <mergeCell ref="AE27:AJ27"/>
    <mergeCell ref="AK27:AK28"/>
    <mergeCell ref="G28:P28"/>
    <mergeCell ref="Q28:Y28"/>
    <mergeCell ref="AF28:AJ28"/>
    <mergeCell ref="AB27:AD28"/>
    <mergeCell ref="C29:C30"/>
    <mergeCell ref="D29:F30"/>
    <mergeCell ref="G29:P29"/>
    <mergeCell ref="Q29:Y29"/>
    <mergeCell ref="Z29:AA30"/>
    <mergeCell ref="C27:C28"/>
    <mergeCell ref="D27:F28"/>
    <mergeCell ref="G27:P27"/>
    <mergeCell ref="Q27:Y27"/>
    <mergeCell ref="Z27:AA28"/>
    <mergeCell ref="AB25:AD26"/>
    <mergeCell ref="AE25:AJ25"/>
    <mergeCell ref="AK25:AK26"/>
    <mergeCell ref="G26:P26"/>
    <mergeCell ref="Q26:Y26"/>
    <mergeCell ref="AF26:AJ26"/>
    <mergeCell ref="AE23:AJ23"/>
    <mergeCell ref="AK23:AK24"/>
    <mergeCell ref="G24:P24"/>
    <mergeCell ref="Q24:Y24"/>
    <mergeCell ref="AF24:AJ24"/>
    <mergeCell ref="AB23:AD24"/>
    <mergeCell ref="C25:C26"/>
    <mergeCell ref="D25:F26"/>
    <mergeCell ref="G25:P25"/>
    <mergeCell ref="Q25:Y25"/>
    <mergeCell ref="Z25:AA26"/>
    <mergeCell ref="C23:C24"/>
    <mergeCell ref="D23:F24"/>
    <mergeCell ref="G23:P23"/>
    <mergeCell ref="Q23:Y23"/>
    <mergeCell ref="Z23:AA24"/>
    <mergeCell ref="AH20:AK20"/>
    <mergeCell ref="D22:F22"/>
    <mergeCell ref="G22:P22"/>
    <mergeCell ref="Q22:Y22"/>
    <mergeCell ref="Z22:AA22"/>
    <mergeCell ref="AB22:AD22"/>
    <mergeCell ref="AE22:AJ22"/>
    <mergeCell ref="AH17:AJ18"/>
    <mergeCell ref="AK17:AK18"/>
    <mergeCell ref="C18:G19"/>
    <mergeCell ref="H18:M19"/>
    <mergeCell ref="P18:AC19"/>
    <mergeCell ref="C20:G20"/>
    <mergeCell ref="H20:U20"/>
    <mergeCell ref="V20:W20"/>
    <mergeCell ref="X20:AC20"/>
    <mergeCell ref="AD20:AG20"/>
    <mergeCell ref="C15:G15"/>
    <mergeCell ref="H15:L15"/>
    <mergeCell ref="N15:O15"/>
    <mergeCell ref="P15:S15"/>
    <mergeCell ref="C17:G17"/>
    <mergeCell ref="H17:M17"/>
    <mergeCell ref="N17:O19"/>
    <mergeCell ref="P17:AC17"/>
    <mergeCell ref="D10:M10"/>
    <mergeCell ref="N10:S10"/>
    <mergeCell ref="V10:AE10"/>
    <mergeCell ref="W11:AE11"/>
    <mergeCell ref="H13:J13"/>
    <mergeCell ref="L13:N13"/>
    <mergeCell ref="B2:H2"/>
    <mergeCell ref="C4:C13"/>
    <mergeCell ref="E5:J5"/>
    <mergeCell ref="E6:S6"/>
    <mergeCell ref="W6:Y6"/>
    <mergeCell ref="E7:S7"/>
    <mergeCell ref="V7:AE7"/>
    <mergeCell ref="V8:AE8"/>
    <mergeCell ref="E9:S9"/>
    <mergeCell ref="V9:AE9"/>
  </mergeCells>
  <phoneticPr fontId="3"/>
  <conditionalFormatting sqref="E5:J5">
    <cfRule type="containsBlanks" dxfId="83" priority="28">
      <formula>LEN(TRIM(E5))=0</formula>
    </cfRule>
  </conditionalFormatting>
  <conditionalFormatting sqref="E6:S6">
    <cfRule type="containsBlanks" dxfId="82" priority="18">
      <formula>LEN(TRIM(E6))=0</formula>
    </cfRule>
  </conditionalFormatting>
  <conditionalFormatting sqref="E9:S9">
    <cfRule type="containsBlanks" dxfId="81" priority="27">
      <formula>LEN(TRIM(E9))=0</formula>
    </cfRule>
  </conditionalFormatting>
  <conditionalFormatting sqref="G24:P24">
    <cfRule type="containsBlanks" dxfId="80" priority="17">
      <formula>LEN(TRIM(G24))=0</formula>
    </cfRule>
  </conditionalFormatting>
  <conditionalFormatting sqref="G26:P26 G28:P28 G30:P30 G32:P32">
    <cfRule type="containsBlanks" dxfId="79" priority="16">
      <formula>LEN(TRIM(G26))=0</formula>
    </cfRule>
  </conditionalFormatting>
  <conditionalFormatting sqref="H13:J13">
    <cfRule type="containsBlanks" dxfId="78" priority="26">
      <formula>LEN(TRIM(H13))=0</formula>
    </cfRule>
  </conditionalFormatting>
  <conditionalFormatting sqref="H15:L15">
    <cfRule type="containsBlanks" dxfId="77" priority="25">
      <formula>LEN(TRIM(H15))=0</formula>
    </cfRule>
  </conditionalFormatting>
  <conditionalFormatting sqref="P17:AC17">
    <cfRule type="containsBlanks" dxfId="76" priority="24">
      <formula>LEN(TRIM(P17))=0</formula>
    </cfRule>
  </conditionalFormatting>
  <conditionalFormatting sqref="AB23:AD32">
    <cfRule type="containsBlanks" dxfId="75" priority="22">
      <formula>LEN(TRIM(AB23))=0</formula>
    </cfRule>
  </conditionalFormatting>
  <conditionalFormatting sqref="AE23:AJ23 AF24:AJ24 AE25:AJ25 AF26:AJ26 AE27:AJ27 AF28:AJ28 AE29:AJ29 AF30:AJ30 AE31:AJ31 AF32:AJ32">
    <cfRule type="containsBlanks" dxfId="74" priority="21">
      <formula>LEN(TRIM(AE23))=0</formula>
    </cfRule>
  </conditionalFormatting>
  <conditionalFormatting sqref="AE41:AK41">
    <cfRule type="containsText" dxfId="73" priority="19" operator="containsText" text="消費税率を選択してください！">
      <formula>NOT(ISERROR(SEARCH("消費税率を選択してください！",AE41)))</formula>
    </cfRule>
  </conditionalFormatting>
  <conditionalFormatting sqref="AH20:AK20">
    <cfRule type="containsBlanks" dxfId="72" priority="23">
      <formula>LEN(TRIM(AH20))=0</formula>
    </cfRule>
  </conditionalFormatting>
  <conditionalFormatting sqref="AK23:AK24">
    <cfRule type="expression" dxfId="71" priority="13">
      <formula>IF($AB$23&gt;0,$AE$23=0)</formula>
    </cfRule>
    <cfRule type="expression" dxfId="70" priority="15">
      <formula>IF($AE$23&gt;0,$AB$23=0)</formula>
    </cfRule>
  </conditionalFormatting>
  <conditionalFormatting sqref="AK25:AK26">
    <cfRule type="expression" dxfId="69" priority="11">
      <formula>IF($AE$25&gt;0,$AB$25=0)</formula>
    </cfRule>
    <cfRule type="expression" dxfId="68" priority="12">
      <formula>IF($AB$25&gt;0,$AE$25=0)</formula>
    </cfRule>
  </conditionalFormatting>
  <conditionalFormatting sqref="AK27:AK28">
    <cfRule type="expression" dxfId="67" priority="9">
      <formula>IF($AE$27&gt;0,$AB$27=0)</formula>
    </cfRule>
    <cfRule type="expression" dxfId="66" priority="10">
      <formula>IF($AB$27&gt;0,$AE$27=0)</formula>
    </cfRule>
  </conditionalFormatting>
  <conditionalFormatting sqref="AK29:AK30">
    <cfRule type="expression" dxfId="65" priority="7">
      <formula>IF($AE$29&gt;0,$AB$29=0)</formula>
    </cfRule>
    <cfRule type="expression" dxfId="64" priority="8">
      <formula>IF($AB$29&gt;0,$AE$29=0)</formula>
    </cfRule>
  </conditionalFormatting>
  <conditionalFormatting sqref="AK31:AK32">
    <cfRule type="expression" dxfId="63" priority="5">
      <formula>IF($AE$31&gt;0,$AB$31=0)</formula>
    </cfRule>
    <cfRule type="expression" dxfId="62" priority="6">
      <formula>IF($AB$31&gt;0,$AE$31=0)</formula>
    </cfRule>
  </conditionalFormatting>
  <conditionalFormatting sqref="AK38:AK40">
    <cfRule type="expression" dxfId="61" priority="20">
      <formula>OR(SUM($AK$23:$AK$32)&gt;SUM($AK$33,$AK$35,$AK$37),SUM($AK$23:$AK$32)&lt;SUM($AK$33,$AK$35,$AK$37))</formula>
    </cfRule>
  </conditionalFormatting>
  <conditionalFormatting sqref="AL26">
    <cfRule type="containsText" dxfId="60" priority="4" operator="containsText" text="消費税率を選択してください！">
      <formula>NOT(ISERROR(SEARCH("消費税率を選択してください！",AL26)))</formula>
    </cfRule>
  </conditionalFormatting>
  <conditionalFormatting sqref="AL28">
    <cfRule type="containsText" dxfId="59" priority="3" operator="containsText" text="消費税率を選択してください！">
      <formula>NOT(ISERROR(SEARCH("消費税率を選択してください！",AL28)))</formula>
    </cfRule>
  </conditionalFormatting>
  <conditionalFormatting sqref="AL30">
    <cfRule type="containsText" dxfId="58" priority="2" operator="containsText" text="消費税率を選択してください！">
      <formula>NOT(ISERROR(SEARCH("消費税率を選択してください！",AL30)))</formula>
    </cfRule>
  </conditionalFormatting>
  <conditionalFormatting sqref="AL32">
    <cfRule type="containsText" dxfId="57" priority="1" operator="containsText" text="消費税率を選択してください！">
      <formula>NOT(ISERROR(SEARCH("消費税率を選択してください！",AL32)))</formula>
    </cfRule>
  </conditionalFormatting>
  <conditionalFormatting sqref="AL24:AR24">
    <cfRule type="containsText" dxfId="56" priority="14" operator="containsText" text="消費税率を選択してください！">
      <formula>NOT(ISERROR(SEARCH("消費税率を選択してください！",AL24)))</formula>
    </cfRule>
  </conditionalFormatting>
  <dataValidations count="10">
    <dataValidation type="date" operator="greaterThanOrEqual" allowBlank="1" showInputMessage="1" showErrorMessage="1" errorTitle="日付を入れてください" error="西暦/月/日でご入力ください！" sqref="H15:L15 X20:AC20 AH20:AK20" xr:uid="{AF4A147D-1876-4C53-AF70-612168CC42F6}">
      <formula1>1</formula1>
    </dataValidation>
    <dataValidation type="list" allowBlank="1" showInputMessage="1" showErrorMessage="1" sqref="AK10" xr:uid="{7E58DE0E-1D62-4E22-850E-0C90F969B9E7}">
      <formula1>"支店,営業所"</formula1>
    </dataValidation>
    <dataValidation type="list" allowBlank="1" showInputMessage="1" showErrorMessage="1" sqref="AG10:AI10" xr:uid="{B64AFD62-CD04-4E22-8F02-01B2F7524855}">
      <formula1>"銀行,信金,組合"</formula1>
    </dataValidation>
    <dataValidation type="list" allowBlank="1" showInputMessage="1" showErrorMessage="1" sqref="D23:F32" xr:uid="{20CCE58B-55CA-43F1-9826-04B3DC2C36ED}">
      <formula1>"S,R"</formula1>
    </dataValidation>
    <dataValidation type="list" showInputMessage="1" showErrorMessage="1" sqref="AF24:AJ24 AF26:AJ26 AF28:AJ28 AF30:AJ30 AF32:AJ32" xr:uid="{550C765A-BA9F-404B-9CF5-44D3DB5CFCE0}">
      <formula1>"　,10％,8%,消費税対象外"</formula1>
    </dataValidation>
    <dataValidation type="textLength" operator="equal" allowBlank="1" showInputMessage="1" showErrorMessage="1" errorTitle="入力に誤りがあります！" error="Tを除いた13けたの数字をご入力ください！" sqref="N10:S10" xr:uid="{A35B1BFA-5DC2-4269-86DE-11ABB5D2EC70}">
      <formula1>13</formula1>
    </dataValidation>
    <dataValidation type="date" operator="greaterThanOrEqual" allowBlank="1" showInputMessage="1" showErrorMessage="1" errorTitle="日付を入れてください" error="西暦/月/日で入力してください！" sqref="AL20" xr:uid="{44947225-2759-49CB-84AC-4F478636B031}">
      <formula1>1</formula1>
    </dataValidation>
    <dataValidation type="textLength" operator="equal" allowBlank="1" showInputMessage="1" showErrorMessage="1" errorTitle="10桁のコードを入力してください！" error="お送りした発注書の「発注№」10桁をご入力ください！" sqref="H17:M17" xr:uid="{C50BF97D-BC3E-4733-BC78-71ABA98D2E70}">
      <formula1>10</formula1>
    </dataValidation>
    <dataValidation type="textLength" operator="equal" allowBlank="1" showInputMessage="1" showErrorMessage="1" errorTitle="6桁のコードを入れて下さい！" error="●弊社お取引事業所からご連絡しましたコードをご入力ください。_x000a_●お送りした発注書の「発注先」の左下のXXから始まるコードをご入力ください。" sqref="H13:J13" xr:uid="{DAAF16C6-90E5-4038-BACB-64FC5FC7E5BD}">
      <formula1>6</formula1>
    </dataValidation>
    <dataValidation type="textLength" operator="lessThanOrEqual" allowBlank="1" showInputMessage="1" showErrorMessage="1" errorTitle="枝番2桁のコードを入れて下さい！" error="お送りした発注書の「発注先」の左下のXXから始まるコードを入力してください！" sqref="L13:N13" xr:uid="{DE51B9EE-4F12-4128-B409-5D20EFA41B99}">
      <formula1>2</formula1>
    </dataValidation>
  </dataValidations>
  <printOptions horizontalCentered="1"/>
  <pageMargins left="0.19685039370078741" right="0.19685039370078741" top="0" bottom="0" header="0.19685039370078741" footer="0.19685039370078741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4B650-6B91-4503-AFB1-1DFE969D3000}">
  <sheetPr codeName="Sheet8">
    <tabColor rgb="FF92D050"/>
  </sheetPr>
  <dimension ref="A3:AR67"/>
  <sheetViews>
    <sheetView showGridLines="0" view="pageBreakPreview" zoomScale="85" zoomScaleNormal="100" zoomScaleSheetLayoutView="85" workbookViewId="0">
      <selection activeCell="AC15" sqref="AC15"/>
    </sheetView>
  </sheetViews>
  <sheetFormatPr defaultColWidth="9" defaultRowHeight="15"/>
  <cols>
    <col min="1" max="1" width="3.109375" style="1" customWidth="1"/>
    <col min="2" max="2" width="3.33203125" style="1" customWidth="1"/>
    <col min="3" max="3" width="3" style="1" customWidth="1"/>
    <col min="4" max="4" width="2.6640625" style="1" customWidth="1"/>
    <col min="5" max="6" width="1.33203125" style="1" customWidth="1"/>
    <col min="7" max="7" width="1.6640625" style="1" customWidth="1"/>
    <col min="8" max="9" width="5" style="1" customWidth="1"/>
    <col min="10" max="10" width="5.88671875" style="1" customWidth="1"/>
    <col min="11" max="11" width="4.44140625" style="1" customWidth="1"/>
    <col min="12" max="13" width="1.88671875" style="1" customWidth="1"/>
    <col min="14" max="14" width="0.6640625" style="1" customWidth="1"/>
    <col min="15" max="15" width="8.44140625" style="1" customWidth="1"/>
    <col min="16" max="16" width="5.6640625" style="1" customWidth="1"/>
    <col min="17" max="17" width="1.109375" style="1" customWidth="1"/>
    <col min="18" max="18" width="2.21875" style="1" customWidth="1"/>
    <col min="19" max="19" width="3.21875" style="1" customWidth="1"/>
    <col min="20" max="20" width="3.6640625" style="1" customWidth="1"/>
    <col min="21" max="21" width="0.88671875" style="1" customWidth="1"/>
    <col min="22" max="22" width="6.109375" style="1" customWidth="1"/>
    <col min="23" max="23" width="6.21875" style="1" customWidth="1"/>
    <col min="24" max="24" width="0.6640625" style="1" customWidth="1"/>
    <col min="25" max="25" width="4.88671875" style="1" customWidth="1"/>
    <col min="26" max="26" width="2.21875" style="1" customWidth="1"/>
    <col min="27" max="27" width="3.33203125" style="1" customWidth="1"/>
    <col min="28" max="28" width="4.44140625" style="1" customWidth="1"/>
    <col min="29" max="29" width="4.77734375" style="1" customWidth="1"/>
    <col min="30" max="30" width="2.77734375" style="1" customWidth="1"/>
    <col min="31" max="31" width="3.33203125" style="1" customWidth="1"/>
    <col min="32" max="32" width="3" style="1" customWidth="1"/>
    <col min="33" max="33" width="3.21875" style="1" customWidth="1"/>
    <col min="34" max="34" width="1.109375" style="1" customWidth="1"/>
    <col min="35" max="35" width="1.44140625" style="1" customWidth="1"/>
    <col min="36" max="36" width="6.6640625" style="1" customWidth="1"/>
    <col min="37" max="37" width="21.44140625" style="1" customWidth="1"/>
    <col min="38" max="16384" width="9" style="1"/>
  </cols>
  <sheetData>
    <row r="3" spans="2:44" ht="22.2">
      <c r="AM3" s="60" t="s">
        <v>42</v>
      </c>
    </row>
    <row r="5" spans="2:44" ht="22.2">
      <c r="X5" s="61"/>
      <c r="Z5" s="61"/>
      <c r="AA5" s="61"/>
      <c r="AM5" s="60" t="s">
        <v>44</v>
      </c>
    </row>
    <row r="6" spans="2:44" ht="22.2">
      <c r="C6" s="62" t="s">
        <v>43</v>
      </c>
    </row>
    <row r="8" spans="2:44" ht="22.2">
      <c r="I8" s="61" t="s">
        <v>45</v>
      </c>
      <c r="AN8" s="61"/>
      <c r="AO8" s="61"/>
      <c r="AP8" s="61"/>
      <c r="AQ8" s="61"/>
      <c r="AR8" s="61"/>
    </row>
    <row r="9" spans="2:44" ht="22.2">
      <c r="I9" s="61" t="s">
        <v>66</v>
      </c>
    </row>
    <row r="13" spans="2:44" ht="15.6" customHeight="1" thickBot="1"/>
    <row r="14" spans="2:44" ht="23.4" customHeight="1" thickBot="1">
      <c r="B14" s="70" t="s">
        <v>0</v>
      </c>
      <c r="C14" s="71"/>
      <c r="D14" s="71"/>
      <c r="E14" s="71"/>
      <c r="F14" s="71"/>
      <c r="G14" s="71"/>
      <c r="H14" s="72"/>
      <c r="I14" s="2"/>
      <c r="J14" s="3" t="s">
        <v>1</v>
      </c>
      <c r="K14" s="4"/>
      <c r="L14" s="4"/>
      <c r="M14" s="4"/>
      <c r="N14" s="4"/>
      <c r="P14" s="5" t="s">
        <v>2</v>
      </c>
      <c r="Q14" s="4" t="s">
        <v>3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K14" s="6"/>
    </row>
    <row r="15" spans="2:44" ht="6" customHeight="1">
      <c r="O15" s="7"/>
      <c r="P15" s="7"/>
      <c r="Q15" s="7"/>
      <c r="R15" s="7"/>
    </row>
    <row r="16" spans="2:44" ht="13.2" customHeight="1">
      <c r="C16" s="73" t="s">
        <v>4</v>
      </c>
      <c r="D16" s="8" t="s">
        <v>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  <c r="U16" s="10" t="s">
        <v>6</v>
      </c>
      <c r="V16" s="11"/>
      <c r="W16" s="11"/>
      <c r="X16" s="11"/>
      <c r="Y16" s="12"/>
      <c r="Z16" s="12"/>
      <c r="AA16" s="12"/>
      <c r="AB16" s="12"/>
      <c r="AC16" s="12"/>
      <c r="AD16" s="12"/>
      <c r="AE16" s="13"/>
    </row>
    <row r="17" spans="1:41" ht="15.6" customHeight="1">
      <c r="C17" s="74"/>
      <c r="D17" s="14" t="s">
        <v>7</v>
      </c>
      <c r="E17" s="194" t="s">
        <v>47</v>
      </c>
      <c r="F17" s="194"/>
      <c r="G17" s="194"/>
      <c r="H17" s="194"/>
      <c r="I17" s="194"/>
      <c r="J17" s="194"/>
      <c r="K17" s="15"/>
      <c r="L17" s="15"/>
      <c r="M17" s="15"/>
      <c r="N17" s="15"/>
      <c r="O17" s="15"/>
      <c r="P17" s="15"/>
      <c r="Q17" s="15"/>
      <c r="R17" s="15"/>
      <c r="S17" s="16"/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K17" s="20"/>
    </row>
    <row r="18" spans="1:41" ht="15.6" customHeight="1">
      <c r="A18" s="21"/>
      <c r="B18" s="21"/>
      <c r="C18" s="74"/>
      <c r="D18" s="18"/>
      <c r="E18" s="195" t="s">
        <v>48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6"/>
      <c r="U18" s="17"/>
      <c r="V18" s="22" t="s">
        <v>7</v>
      </c>
      <c r="W18" s="194"/>
      <c r="X18" s="194"/>
      <c r="Y18" s="194"/>
      <c r="Z18" s="15"/>
      <c r="AA18" s="18"/>
      <c r="AB18" s="18"/>
      <c r="AC18" s="18"/>
      <c r="AD18" s="18"/>
      <c r="AE18" s="19"/>
      <c r="AM18" s="63"/>
    </row>
    <row r="19" spans="1:41" ht="15.6" customHeight="1">
      <c r="A19" s="21"/>
      <c r="B19" s="21"/>
      <c r="C19" s="74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8"/>
      <c r="U19" s="17"/>
      <c r="V19" s="199"/>
      <c r="W19" s="199"/>
      <c r="X19" s="199"/>
      <c r="Y19" s="199"/>
      <c r="Z19" s="199"/>
      <c r="AA19" s="199"/>
      <c r="AB19" s="199"/>
      <c r="AC19" s="199"/>
      <c r="AD19" s="199"/>
      <c r="AE19" s="200"/>
      <c r="AO19" s="18"/>
    </row>
    <row r="20" spans="1:41" ht="15.6" customHeight="1">
      <c r="A20" s="21"/>
      <c r="B20" s="21"/>
      <c r="C20" s="74"/>
      <c r="D20" s="18" t="s">
        <v>8</v>
      </c>
      <c r="S20" s="23"/>
      <c r="U20" s="17"/>
      <c r="V20" s="199"/>
      <c r="W20" s="199"/>
      <c r="X20" s="199"/>
      <c r="Y20" s="199"/>
      <c r="Z20" s="199"/>
      <c r="AA20" s="199"/>
      <c r="AB20" s="199"/>
      <c r="AC20" s="199"/>
      <c r="AD20" s="199"/>
      <c r="AE20" s="200"/>
      <c r="AO20" s="18"/>
    </row>
    <row r="21" spans="1:41" ht="15.6" customHeight="1">
      <c r="A21" s="21"/>
      <c r="B21" s="21"/>
      <c r="C21" s="74"/>
      <c r="D21" s="18"/>
      <c r="E21" s="201" t="s">
        <v>49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2"/>
      <c r="U21" s="17"/>
      <c r="V21" s="199"/>
      <c r="W21" s="199"/>
      <c r="X21" s="199"/>
      <c r="Y21" s="199"/>
      <c r="Z21" s="199"/>
      <c r="AA21" s="199"/>
      <c r="AB21" s="199"/>
      <c r="AC21" s="199"/>
      <c r="AD21" s="199"/>
      <c r="AE21" s="200"/>
      <c r="AM21" s="14"/>
    </row>
    <row r="22" spans="1:41" ht="15.6" customHeight="1">
      <c r="A22" s="24"/>
      <c r="B22" s="24"/>
      <c r="C22" s="74"/>
      <c r="D22" s="108" t="s">
        <v>9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95" t="s">
        <v>50</v>
      </c>
      <c r="O22" s="195"/>
      <c r="P22" s="195"/>
      <c r="Q22" s="195"/>
      <c r="R22" s="195"/>
      <c r="S22" s="196"/>
      <c r="U22" s="17"/>
      <c r="V22" s="110"/>
      <c r="W22" s="110"/>
      <c r="X22" s="110"/>
      <c r="Y22" s="110"/>
      <c r="Z22" s="110"/>
      <c r="AA22" s="110"/>
      <c r="AB22" s="110"/>
      <c r="AC22" s="110"/>
      <c r="AD22" s="110"/>
      <c r="AE22" s="111"/>
      <c r="AF22" s="7"/>
      <c r="AG22" s="7"/>
      <c r="AH22" s="7"/>
      <c r="AI22" s="7"/>
      <c r="AJ22" s="25"/>
      <c r="AK22" s="7"/>
      <c r="AO22" s="64"/>
    </row>
    <row r="23" spans="1:41" ht="13.5" customHeight="1">
      <c r="C23" s="7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U23" s="17"/>
      <c r="V23" s="26" t="s">
        <v>10</v>
      </c>
      <c r="W23" s="199"/>
      <c r="X23" s="199"/>
      <c r="Y23" s="199"/>
      <c r="Z23" s="199"/>
      <c r="AA23" s="199"/>
      <c r="AB23" s="199"/>
      <c r="AC23" s="199"/>
      <c r="AD23" s="199"/>
      <c r="AE23" s="200"/>
      <c r="AF23" s="7"/>
      <c r="AG23" s="7"/>
      <c r="AH23" s="7"/>
      <c r="AI23" s="7"/>
      <c r="AJ23" s="7"/>
      <c r="AK23" s="25"/>
      <c r="AO23" s="64"/>
    </row>
    <row r="24" spans="1:41" ht="13.5" customHeight="1">
      <c r="A24" s="27"/>
      <c r="B24" s="27"/>
      <c r="C24" s="74"/>
      <c r="D24" s="18" t="s">
        <v>11</v>
      </c>
      <c r="P24" s="28" t="s">
        <v>12</v>
      </c>
      <c r="S24" s="29"/>
      <c r="U24" s="30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O24" s="64"/>
    </row>
    <row r="25" spans="1:41" ht="16.5" customHeight="1">
      <c r="A25" s="33"/>
      <c r="B25" s="33"/>
      <c r="C25" s="75"/>
      <c r="D25" s="34"/>
      <c r="E25" s="35" t="s">
        <v>13</v>
      </c>
      <c r="F25" s="35"/>
      <c r="G25" s="35"/>
      <c r="H25" s="212" t="s">
        <v>51</v>
      </c>
      <c r="I25" s="212"/>
      <c r="J25" s="212"/>
      <c r="K25" s="36" t="s">
        <v>14</v>
      </c>
      <c r="L25" s="212"/>
      <c r="M25" s="212"/>
      <c r="N25" s="212"/>
      <c r="O25" s="31" t="s">
        <v>15</v>
      </c>
      <c r="P25" s="35"/>
      <c r="Q25" s="35"/>
      <c r="R25" s="31"/>
      <c r="S25" s="37"/>
      <c r="AO25" s="64"/>
    </row>
    <row r="26" spans="1:41" ht="6" customHeight="1">
      <c r="D26" s="21"/>
      <c r="AO26" s="64"/>
    </row>
    <row r="27" spans="1:41" ht="21.9" customHeight="1">
      <c r="A27" s="27"/>
      <c r="B27" s="27"/>
      <c r="C27" s="84" t="s">
        <v>16</v>
      </c>
      <c r="D27" s="85"/>
      <c r="E27" s="85"/>
      <c r="F27" s="85"/>
      <c r="G27" s="86"/>
      <c r="H27" s="203">
        <v>45139</v>
      </c>
      <c r="I27" s="204"/>
      <c r="J27" s="204"/>
      <c r="K27" s="204"/>
      <c r="L27" s="205"/>
      <c r="N27" s="90" t="s">
        <v>17</v>
      </c>
      <c r="O27" s="91"/>
      <c r="P27" s="206"/>
      <c r="Q27" s="207"/>
      <c r="R27" s="207"/>
      <c r="S27" s="208"/>
      <c r="AO27" s="64"/>
    </row>
    <row r="28" spans="1:41" ht="9" customHeight="1">
      <c r="A28" s="27"/>
      <c r="B28" s="27"/>
      <c r="C28" s="27"/>
    </row>
    <row r="29" spans="1:41" ht="15.9" customHeight="1">
      <c r="C29" s="95" t="s">
        <v>18</v>
      </c>
      <c r="D29" s="96"/>
      <c r="E29" s="96"/>
      <c r="F29" s="96"/>
      <c r="G29" s="97"/>
      <c r="H29" s="209" t="s">
        <v>52</v>
      </c>
      <c r="I29" s="210"/>
      <c r="J29" s="210"/>
      <c r="K29" s="210"/>
      <c r="L29" s="210"/>
      <c r="M29" s="211"/>
      <c r="N29" s="95" t="s">
        <v>19</v>
      </c>
      <c r="O29" s="97"/>
      <c r="P29" s="209" t="s">
        <v>53</v>
      </c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1"/>
      <c r="AG29" s="28"/>
      <c r="AH29" s="95" t="s">
        <v>20</v>
      </c>
      <c r="AI29" s="96"/>
      <c r="AJ29" s="97"/>
      <c r="AK29" s="214"/>
      <c r="AO29" s="18"/>
    </row>
    <row r="30" spans="1:41" ht="7.5" customHeight="1">
      <c r="C30" s="122" t="s">
        <v>21</v>
      </c>
      <c r="D30" s="123"/>
      <c r="E30" s="123"/>
      <c r="F30" s="123"/>
      <c r="G30" s="124"/>
      <c r="H30" s="216" t="s">
        <v>54</v>
      </c>
      <c r="I30" s="217"/>
      <c r="J30" s="217"/>
      <c r="K30" s="217"/>
      <c r="L30" s="217"/>
      <c r="M30" s="218"/>
      <c r="N30" s="101"/>
      <c r="O30" s="102"/>
      <c r="P30" s="216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8"/>
      <c r="AG30" s="28"/>
      <c r="AH30" s="103"/>
      <c r="AI30" s="119"/>
      <c r="AJ30" s="104"/>
      <c r="AK30" s="215"/>
      <c r="AO30" s="18"/>
    </row>
    <row r="31" spans="1:41" ht="9.9" customHeight="1">
      <c r="A31" s="7"/>
      <c r="B31" s="7"/>
      <c r="C31" s="125"/>
      <c r="D31" s="126"/>
      <c r="E31" s="126"/>
      <c r="F31" s="126"/>
      <c r="G31" s="127"/>
      <c r="H31" s="219"/>
      <c r="I31" s="220"/>
      <c r="J31" s="220"/>
      <c r="K31" s="220"/>
      <c r="L31" s="220"/>
      <c r="M31" s="221"/>
      <c r="N31" s="103"/>
      <c r="O31" s="104"/>
      <c r="P31" s="219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1"/>
      <c r="AG31" s="38"/>
      <c r="AO31" s="18"/>
    </row>
    <row r="32" spans="1:41" ht="21.75" customHeight="1">
      <c r="A32" s="28"/>
      <c r="B32" s="39"/>
      <c r="C32" s="114" t="s">
        <v>22</v>
      </c>
      <c r="D32" s="114"/>
      <c r="E32" s="114"/>
      <c r="F32" s="114"/>
      <c r="G32" s="114"/>
      <c r="H32" s="140" t="s">
        <v>23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1" t="s">
        <v>24</v>
      </c>
      <c r="W32" s="141"/>
      <c r="X32" s="213">
        <v>45138</v>
      </c>
      <c r="Y32" s="213"/>
      <c r="Z32" s="213"/>
      <c r="AA32" s="213"/>
      <c r="AB32" s="213"/>
      <c r="AC32" s="213"/>
      <c r="AD32" s="142" t="s">
        <v>25</v>
      </c>
      <c r="AE32" s="142"/>
      <c r="AF32" s="142"/>
      <c r="AG32" s="142"/>
      <c r="AH32" s="213">
        <v>45138</v>
      </c>
      <c r="AI32" s="213"/>
      <c r="AJ32" s="213"/>
      <c r="AK32" s="213"/>
      <c r="AM32" s="14"/>
      <c r="AO32" s="18"/>
    </row>
    <row r="33" spans="1:44" ht="6" customHeight="1">
      <c r="A33" s="28"/>
      <c r="B33" s="39"/>
      <c r="C33" s="39"/>
      <c r="D33" s="39"/>
      <c r="E33" s="39"/>
      <c r="F33" s="39"/>
      <c r="G33" s="41"/>
      <c r="H33" s="41"/>
      <c r="I33" s="41"/>
      <c r="J33" s="41"/>
      <c r="K33" s="41"/>
      <c r="L33" s="41"/>
      <c r="M33" s="42"/>
      <c r="N33" s="42"/>
      <c r="O33" s="42"/>
      <c r="P33" s="43"/>
      <c r="Q33" s="43"/>
      <c r="R33" s="43"/>
    </row>
    <row r="34" spans="1:44" ht="18" customHeight="1">
      <c r="A34" s="28"/>
      <c r="B34" s="39"/>
      <c r="C34" s="40" t="s">
        <v>26</v>
      </c>
      <c r="D34" s="114" t="s">
        <v>27</v>
      </c>
      <c r="E34" s="114"/>
      <c r="F34" s="114"/>
      <c r="G34" s="115" t="s">
        <v>28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 t="s">
        <v>29</v>
      </c>
      <c r="R34" s="115"/>
      <c r="S34" s="115"/>
      <c r="T34" s="115"/>
      <c r="U34" s="115"/>
      <c r="V34" s="115"/>
      <c r="W34" s="115"/>
      <c r="X34" s="115"/>
      <c r="Y34" s="115"/>
      <c r="Z34" s="116" t="s">
        <v>30</v>
      </c>
      <c r="AA34" s="116"/>
      <c r="AB34" s="116" t="s">
        <v>31</v>
      </c>
      <c r="AC34" s="116"/>
      <c r="AD34" s="116"/>
      <c r="AE34" s="117" t="s">
        <v>32</v>
      </c>
      <c r="AF34" s="118"/>
      <c r="AG34" s="118"/>
      <c r="AH34" s="118"/>
      <c r="AI34" s="118"/>
      <c r="AJ34" s="118"/>
      <c r="AK34" s="44" t="s">
        <v>33</v>
      </c>
      <c r="AO34" s="18"/>
    </row>
    <row r="35" spans="1:44" ht="16.5" customHeight="1">
      <c r="A35" s="28"/>
      <c r="B35" s="39"/>
      <c r="C35" s="143">
        <v>1</v>
      </c>
      <c r="D35" s="143"/>
      <c r="E35" s="143"/>
      <c r="F35" s="143"/>
      <c r="G35" s="222" t="s">
        <v>55</v>
      </c>
      <c r="H35" s="223"/>
      <c r="I35" s="223"/>
      <c r="J35" s="223"/>
      <c r="K35" s="223"/>
      <c r="L35" s="223"/>
      <c r="M35" s="223"/>
      <c r="N35" s="223"/>
      <c r="O35" s="223"/>
      <c r="P35" s="224"/>
      <c r="Q35" s="222"/>
      <c r="R35" s="223"/>
      <c r="S35" s="223"/>
      <c r="T35" s="223"/>
      <c r="U35" s="223"/>
      <c r="V35" s="223"/>
      <c r="W35" s="223"/>
      <c r="X35" s="223"/>
      <c r="Y35" s="224"/>
      <c r="Z35" s="225" t="s">
        <v>56</v>
      </c>
      <c r="AA35" s="225"/>
      <c r="AB35" s="226">
        <v>1</v>
      </c>
      <c r="AC35" s="226"/>
      <c r="AD35" s="226"/>
      <c r="AE35" s="236">
        <v>157700</v>
      </c>
      <c r="AF35" s="237"/>
      <c r="AG35" s="237"/>
      <c r="AH35" s="237"/>
      <c r="AI35" s="237"/>
      <c r="AJ35" s="238"/>
      <c r="AK35" s="230">
        <f>AB35*AE35</f>
        <v>157700</v>
      </c>
    </row>
    <row r="36" spans="1:44" ht="16.5" customHeight="1">
      <c r="A36" s="28"/>
      <c r="B36" s="39"/>
      <c r="C36" s="143"/>
      <c r="D36" s="143"/>
      <c r="E36" s="143"/>
      <c r="F36" s="143"/>
      <c r="G36" s="231" t="s">
        <v>57</v>
      </c>
      <c r="H36" s="232"/>
      <c r="I36" s="232"/>
      <c r="J36" s="232"/>
      <c r="K36" s="232"/>
      <c r="L36" s="232"/>
      <c r="M36" s="232"/>
      <c r="N36" s="232"/>
      <c r="O36" s="232"/>
      <c r="P36" s="233"/>
      <c r="Q36" s="231"/>
      <c r="R36" s="232"/>
      <c r="S36" s="232"/>
      <c r="T36" s="232"/>
      <c r="U36" s="232"/>
      <c r="V36" s="232"/>
      <c r="W36" s="232"/>
      <c r="X36" s="232"/>
      <c r="Y36" s="233"/>
      <c r="Z36" s="225"/>
      <c r="AA36" s="225"/>
      <c r="AB36" s="226"/>
      <c r="AC36" s="226"/>
      <c r="AD36" s="226"/>
      <c r="AE36" s="45" t="str">
        <f>IF(AF36=8%,"※"," ")</f>
        <v xml:space="preserve"> </v>
      </c>
      <c r="AF36" s="234">
        <v>0.1</v>
      </c>
      <c r="AG36" s="234"/>
      <c r="AH36" s="234"/>
      <c r="AI36" s="234"/>
      <c r="AJ36" s="235"/>
      <c r="AK36" s="230"/>
      <c r="AL36" s="46" t="str">
        <f>IF(OR(AND($AE$35=0,$AB$35=0),AND($AB$35&gt;0,AE35&gt;0))," ","数量・単価を入力してください！")</f>
        <v xml:space="preserve"> </v>
      </c>
    </row>
    <row r="37" spans="1:44" ht="16.5" customHeight="1">
      <c r="A37" s="28"/>
      <c r="B37" s="39"/>
      <c r="C37" s="143">
        <v>2</v>
      </c>
      <c r="D37" s="143"/>
      <c r="E37" s="143"/>
      <c r="F37" s="143"/>
      <c r="G37" s="222"/>
      <c r="H37" s="223"/>
      <c r="I37" s="223"/>
      <c r="J37" s="223"/>
      <c r="K37" s="223"/>
      <c r="L37" s="223"/>
      <c r="M37" s="223"/>
      <c r="N37" s="223"/>
      <c r="O37" s="223"/>
      <c r="P37" s="224"/>
      <c r="Q37" s="222"/>
      <c r="R37" s="223"/>
      <c r="S37" s="223"/>
      <c r="T37" s="223"/>
      <c r="U37" s="223"/>
      <c r="V37" s="223"/>
      <c r="W37" s="223"/>
      <c r="X37" s="223"/>
      <c r="Y37" s="224"/>
      <c r="Z37" s="225"/>
      <c r="AA37" s="225"/>
      <c r="AB37" s="226">
        <v>1</v>
      </c>
      <c r="AC37" s="226"/>
      <c r="AD37" s="226"/>
      <c r="AE37" s="227">
        <v>1055</v>
      </c>
      <c r="AF37" s="228"/>
      <c r="AG37" s="228"/>
      <c r="AH37" s="228"/>
      <c r="AI37" s="228"/>
      <c r="AJ37" s="229"/>
      <c r="AK37" s="230">
        <f>AB37*AE37</f>
        <v>1055</v>
      </c>
    </row>
    <row r="38" spans="1:44" ht="16.5" customHeight="1">
      <c r="A38" s="28"/>
      <c r="B38" s="39"/>
      <c r="C38" s="143"/>
      <c r="D38" s="143"/>
      <c r="E38" s="143"/>
      <c r="F38" s="143"/>
      <c r="G38" s="231" t="s">
        <v>58</v>
      </c>
      <c r="H38" s="232"/>
      <c r="I38" s="232"/>
      <c r="J38" s="232"/>
      <c r="K38" s="232"/>
      <c r="L38" s="232"/>
      <c r="M38" s="232"/>
      <c r="N38" s="232"/>
      <c r="O38" s="232"/>
      <c r="P38" s="233"/>
      <c r="Q38" s="231"/>
      <c r="R38" s="232"/>
      <c r="S38" s="232"/>
      <c r="T38" s="232"/>
      <c r="U38" s="232"/>
      <c r="V38" s="232"/>
      <c r="W38" s="232"/>
      <c r="X38" s="232"/>
      <c r="Y38" s="233"/>
      <c r="Z38" s="225"/>
      <c r="AA38" s="225"/>
      <c r="AB38" s="226"/>
      <c r="AC38" s="226"/>
      <c r="AD38" s="226"/>
      <c r="AE38" s="45" t="str">
        <f>IF(AF38=8%,"※"," ")</f>
        <v xml:space="preserve"> </v>
      </c>
      <c r="AF38" s="234">
        <v>0.1</v>
      </c>
      <c r="AG38" s="234"/>
      <c r="AH38" s="234"/>
      <c r="AI38" s="234"/>
      <c r="AJ38" s="235"/>
      <c r="AK38" s="230"/>
      <c r="AL38" s="46" t="str">
        <f>IF(OR(AND($AE$37=0,$AB$37=0),AND($AB$37&gt;0,$AE$37&gt;0))," ","数量・単価を入力してください！")</f>
        <v xml:space="preserve"> </v>
      </c>
      <c r="AN38" s="18"/>
    </row>
    <row r="39" spans="1:44" ht="16.5" customHeight="1">
      <c r="A39" s="28"/>
      <c r="B39" s="39"/>
      <c r="C39" s="143">
        <v>3</v>
      </c>
      <c r="D39" s="143"/>
      <c r="E39" s="143"/>
      <c r="F39" s="143"/>
      <c r="G39" s="222"/>
      <c r="H39" s="223"/>
      <c r="I39" s="223"/>
      <c r="J39" s="223"/>
      <c r="K39" s="223"/>
      <c r="L39" s="223"/>
      <c r="M39" s="223"/>
      <c r="N39" s="223"/>
      <c r="O39" s="223"/>
      <c r="P39" s="224"/>
      <c r="Q39" s="222"/>
      <c r="R39" s="223"/>
      <c r="S39" s="223"/>
      <c r="T39" s="223"/>
      <c r="U39" s="223"/>
      <c r="V39" s="223"/>
      <c r="W39" s="223"/>
      <c r="X39" s="223"/>
      <c r="Y39" s="224"/>
      <c r="Z39" s="225"/>
      <c r="AA39" s="225"/>
      <c r="AB39" s="226">
        <v>1</v>
      </c>
      <c r="AC39" s="226"/>
      <c r="AD39" s="226"/>
      <c r="AE39" s="236"/>
      <c r="AF39" s="237"/>
      <c r="AG39" s="237"/>
      <c r="AH39" s="237"/>
      <c r="AI39" s="237"/>
      <c r="AJ39" s="238"/>
      <c r="AK39" s="230">
        <f>AB39*AE39</f>
        <v>0</v>
      </c>
      <c r="AN39" s="18"/>
    </row>
    <row r="40" spans="1:44" ht="16.5" customHeight="1">
      <c r="A40" s="28"/>
      <c r="B40" s="39"/>
      <c r="C40" s="143"/>
      <c r="D40" s="143"/>
      <c r="E40" s="143"/>
      <c r="F40" s="143"/>
      <c r="G40" s="231"/>
      <c r="H40" s="232"/>
      <c r="I40" s="232"/>
      <c r="J40" s="232"/>
      <c r="K40" s="232"/>
      <c r="L40" s="232"/>
      <c r="M40" s="232"/>
      <c r="N40" s="232"/>
      <c r="O40" s="232"/>
      <c r="P40" s="233"/>
      <c r="Q40" s="231"/>
      <c r="R40" s="232"/>
      <c r="S40" s="232"/>
      <c r="T40" s="232"/>
      <c r="U40" s="232"/>
      <c r="V40" s="232"/>
      <c r="W40" s="232"/>
      <c r="X40" s="232"/>
      <c r="Y40" s="233"/>
      <c r="Z40" s="225"/>
      <c r="AA40" s="225"/>
      <c r="AB40" s="226"/>
      <c r="AC40" s="226"/>
      <c r="AD40" s="226"/>
      <c r="AE40" s="45" t="str">
        <f>IF(AF40=8%,"※"," ")</f>
        <v xml:space="preserve"> </v>
      </c>
      <c r="AF40" s="234"/>
      <c r="AG40" s="234"/>
      <c r="AH40" s="234"/>
      <c r="AI40" s="234"/>
      <c r="AJ40" s="235"/>
      <c r="AK40" s="230"/>
      <c r="AL40" s="46" t="str">
        <f>IF(OR(AND($AE$39=0,$AB$39=0),AND($AB$39&gt;0,$AE$39&gt;0))," ","数量・単価を入力してください！")</f>
        <v>数量・単価を入力してください！</v>
      </c>
      <c r="AN40" s="18"/>
    </row>
    <row r="41" spans="1:44" ht="16.5" customHeight="1">
      <c r="A41" s="28"/>
      <c r="B41" s="39"/>
      <c r="C41" s="143">
        <v>4</v>
      </c>
      <c r="D41" s="143"/>
      <c r="E41" s="143"/>
      <c r="F41" s="143"/>
      <c r="G41" s="222"/>
      <c r="H41" s="223"/>
      <c r="I41" s="223"/>
      <c r="J41" s="223"/>
      <c r="K41" s="223"/>
      <c r="L41" s="223"/>
      <c r="M41" s="223"/>
      <c r="N41" s="223"/>
      <c r="O41" s="223"/>
      <c r="P41" s="224"/>
      <c r="Q41" s="222"/>
      <c r="R41" s="223"/>
      <c r="S41" s="223"/>
      <c r="T41" s="223"/>
      <c r="U41" s="223"/>
      <c r="V41" s="223"/>
      <c r="W41" s="223"/>
      <c r="X41" s="223"/>
      <c r="Y41" s="224"/>
      <c r="Z41" s="225"/>
      <c r="AA41" s="225"/>
      <c r="AB41" s="226"/>
      <c r="AC41" s="226"/>
      <c r="AD41" s="226"/>
      <c r="AE41" s="236"/>
      <c r="AF41" s="237"/>
      <c r="AG41" s="237"/>
      <c r="AH41" s="237"/>
      <c r="AI41" s="237"/>
      <c r="AJ41" s="238"/>
      <c r="AK41" s="230">
        <f>AB41*AE41</f>
        <v>0</v>
      </c>
    </row>
    <row r="42" spans="1:44" ht="16.5" customHeight="1">
      <c r="A42" s="28"/>
      <c r="B42" s="39"/>
      <c r="C42" s="143"/>
      <c r="D42" s="143"/>
      <c r="E42" s="143"/>
      <c r="F42" s="143"/>
      <c r="G42" s="231"/>
      <c r="H42" s="232"/>
      <c r="I42" s="232"/>
      <c r="J42" s="232"/>
      <c r="K42" s="232"/>
      <c r="L42" s="232"/>
      <c r="M42" s="232"/>
      <c r="N42" s="232"/>
      <c r="O42" s="232"/>
      <c r="P42" s="233"/>
      <c r="Q42" s="231"/>
      <c r="R42" s="232"/>
      <c r="S42" s="232"/>
      <c r="T42" s="232"/>
      <c r="U42" s="232"/>
      <c r="V42" s="232"/>
      <c r="W42" s="232"/>
      <c r="X42" s="232"/>
      <c r="Y42" s="233"/>
      <c r="Z42" s="225"/>
      <c r="AA42" s="225"/>
      <c r="AB42" s="226"/>
      <c r="AC42" s="226"/>
      <c r="AD42" s="226"/>
      <c r="AE42" s="45" t="str">
        <f>IF(AF42=8%,"※"," ")</f>
        <v xml:space="preserve"> </v>
      </c>
      <c r="AF42" s="234"/>
      <c r="AG42" s="234"/>
      <c r="AH42" s="234"/>
      <c r="AI42" s="234"/>
      <c r="AJ42" s="235"/>
      <c r="AK42" s="230"/>
      <c r="AL42" s="46" t="str">
        <f>IF(OR(AND($AE$41=0,$AB$41=0),AND($AB$41&gt;0,$AE$41&gt;0))," ","数量・単価を入力してください！")</f>
        <v xml:space="preserve"> </v>
      </c>
    </row>
    <row r="43" spans="1:44" ht="16.5" customHeight="1">
      <c r="A43" s="28"/>
      <c r="B43" s="39"/>
      <c r="C43" s="143">
        <v>5</v>
      </c>
      <c r="D43" s="143"/>
      <c r="E43" s="143"/>
      <c r="F43" s="143"/>
      <c r="G43" s="222"/>
      <c r="H43" s="223"/>
      <c r="I43" s="223"/>
      <c r="J43" s="223"/>
      <c r="K43" s="223"/>
      <c r="L43" s="223"/>
      <c r="M43" s="223"/>
      <c r="N43" s="223"/>
      <c r="O43" s="223"/>
      <c r="P43" s="224"/>
      <c r="Q43" s="222"/>
      <c r="R43" s="223"/>
      <c r="S43" s="223"/>
      <c r="T43" s="223"/>
      <c r="U43" s="223"/>
      <c r="V43" s="223"/>
      <c r="W43" s="223"/>
      <c r="X43" s="223"/>
      <c r="Y43" s="224"/>
      <c r="Z43" s="225"/>
      <c r="AA43" s="225"/>
      <c r="AB43" s="226"/>
      <c r="AC43" s="226"/>
      <c r="AD43" s="226"/>
      <c r="AE43" s="236"/>
      <c r="AF43" s="237"/>
      <c r="AG43" s="237"/>
      <c r="AH43" s="237"/>
      <c r="AI43" s="237"/>
      <c r="AJ43" s="238"/>
      <c r="AK43" s="230">
        <f>AB43*AE43</f>
        <v>0</v>
      </c>
      <c r="AM43" s="47"/>
    </row>
    <row r="44" spans="1:44" ht="16.5" customHeight="1">
      <c r="A44" s="28"/>
      <c r="B44" s="39"/>
      <c r="C44" s="143"/>
      <c r="D44" s="143"/>
      <c r="E44" s="143"/>
      <c r="F44" s="143"/>
      <c r="G44" s="231"/>
      <c r="H44" s="232"/>
      <c r="I44" s="232"/>
      <c r="J44" s="232"/>
      <c r="K44" s="232"/>
      <c r="L44" s="232"/>
      <c r="M44" s="232"/>
      <c r="N44" s="232"/>
      <c r="O44" s="232"/>
      <c r="P44" s="233"/>
      <c r="Q44" s="231"/>
      <c r="R44" s="232"/>
      <c r="S44" s="232"/>
      <c r="T44" s="232"/>
      <c r="U44" s="232"/>
      <c r="V44" s="232"/>
      <c r="W44" s="232"/>
      <c r="X44" s="232"/>
      <c r="Y44" s="233"/>
      <c r="Z44" s="225"/>
      <c r="AA44" s="225"/>
      <c r="AB44" s="226"/>
      <c r="AC44" s="226"/>
      <c r="AD44" s="226"/>
      <c r="AE44" s="45" t="str">
        <f>IF(AF44=8%,"※"," ")</f>
        <v xml:space="preserve"> </v>
      </c>
      <c r="AF44" s="234" t="s">
        <v>59</v>
      </c>
      <c r="AG44" s="234"/>
      <c r="AH44" s="234"/>
      <c r="AI44" s="234"/>
      <c r="AJ44" s="235"/>
      <c r="AK44" s="230"/>
      <c r="AL44" s="46" t="str">
        <f>IF(OR(AND($AE$43=0,$AB$43=0),AND($AB$43&gt;0,$AE$43&gt;0))," ","数量・単価を入力してください！")</f>
        <v xml:space="preserve"> </v>
      </c>
      <c r="AM44" s="65" t="s">
        <v>60</v>
      </c>
    </row>
    <row r="45" spans="1:44" ht="17.399999999999999" customHeight="1">
      <c r="A45" s="28"/>
      <c r="B45" s="39"/>
      <c r="C45" s="39"/>
      <c r="D45" s="39"/>
      <c r="E45" s="39"/>
      <c r="F45" s="39"/>
      <c r="G45" s="41"/>
      <c r="H45" s="41"/>
      <c r="I45" s="41"/>
      <c r="J45" s="41"/>
      <c r="K45" s="41"/>
      <c r="L45" s="41"/>
      <c r="M45" s="42"/>
      <c r="N45" s="42"/>
      <c r="O45" s="42"/>
      <c r="P45" s="43"/>
      <c r="Q45" s="43"/>
      <c r="R45" s="43"/>
      <c r="Y45" s="159" t="s">
        <v>34</v>
      </c>
      <c r="Z45" s="159"/>
      <c r="AA45" s="159"/>
      <c r="AB45" s="159"/>
      <c r="AC45" s="159"/>
      <c r="AD45" s="159"/>
      <c r="AF45" s="160">
        <v>0.1</v>
      </c>
      <c r="AG45" s="160"/>
      <c r="AH45" s="160"/>
      <c r="AI45" s="161" t="s">
        <v>35</v>
      </c>
      <c r="AJ45" s="162"/>
      <c r="AK45" s="66">
        <f>IF($AF$45=AF36,AK35,0)+IF($AF$45=AF38,AK37,0)+IF($AF$45=AF40,AK39,0)+IF($AF$45=AF42,AK41,0)+IF($AF$45=AF44,AK43,0)</f>
        <v>158755</v>
      </c>
    </row>
    <row r="46" spans="1:44" ht="19.2" customHeight="1">
      <c r="A46" s="28"/>
      <c r="B46" s="39"/>
      <c r="C46" s="178" t="s">
        <v>27</v>
      </c>
      <c r="D46" s="178"/>
      <c r="E46" s="178"/>
      <c r="F46" s="179" t="s">
        <v>36</v>
      </c>
      <c r="G46" s="179"/>
      <c r="H46" s="179"/>
      <c r="I46" s="179"/>
      <c r="J46" s="179"/>
      <c r="K46" s="179"/>
      <c r="L46" s="41"/>
      <c r="M46" s="180" t="s">
        <v>37</v>
      </c>
      <c r="N46" s="180"/>
      <c r="O46" s="243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5"/>
      <c r="AE46" s="42"/>
      <c r="AF46" s="160"/>
      <c r="AG46" s="160"/>
      <c r="AH46" s="160"/>
      <c r="AI46" s="184" t="s">
        <v>38</v>
      </c>
      <c r="AJ46" s="185"/>
      <c r="AK46" s="67">
        <f>ROUNDDOWN(AK45*AF45,0)</f>
        <v>15875</v>
      </c>
    </row>
    <row r="47" spans="1:44" ht="19.2" customHeight="1">
      <c r="A47" s="28"/>
      <c r="B47" s="39"/>
      <c r="C47" s="39"/>
      <c r="D47" s="39"/>
      <c r="E47" s="39"/>
      <c r="F47" s="39"/>
      <c r="G47" s="41"/>
      <c r="H47" s="41"/>
      <c r="I47" s="41"/>
      <c r="J47" s="41"/>
      <c r="K47" s="41"/>
      <c r="L47" s="41"/>
      <c r="M47" s="180"/>
      <c r="N47" s="180"/>
      <c r="O47" s="246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8"/>
      <c r="AE47" s="42"/>
      <c r="AF47" s="189">
        <v>0.08</v>
      </c>
      <c r="AG47" s="189"/>
      <c r="AH47" s="189"/>
      <c r="AI47" s="161" t="s">
        <v>35</v>
      </c>
      <c r="AJ47" s="166"/>
      <c r="AK47" s="68">
        <f>IF($AF$47=AF36,AK35,0)+IF($AF$47=AF38,AK37,0)+IF($AF$47=AF40,AK39,0)+IF($AF$47=AF42,AK41,0)+IF($AF$47=AF44,AK43,0)</f>
        <v>0</v>
      </c>
      <c r="AN47" s="47"/>
      <c r="AO47" s="46"/>
      <c r="AP47" s="46"/>
      <c r="AQ47" s="46"/>
      <c r="AR47" s="46"/>
    </row>
    <row r="48" spans="1:44" ht="19.2" customHeight="1">
      <c r="A48" s="28"/>
      <c r="B48" s="39"/>
      <c r="C48" s="39"/>
      <c r="D48" s="39"/>
      <c r="E48" s="39"/>
      <c r="F48" s="39"/>
      <c r="G48" s="41"/>
      <c r="H48" s="41"/>
      <c r="I48" s="41"/>
      <c r="J48" s="41"/>
      <c r="K48" s="41"/>
      <c r="L48" s="41"/>
      <c r="M48" s="180"/>
      <c r="N48" s="180"/>
      <c r="O48" s="249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1"/>
      <c r="AE48" s="42"/>
      <c r="AF48" s="189"/>
      <c r="AG48" s="189"/>
      <c r="AH48" s="189"/>
      <c r="AI48" s="184" t="s">
        <v>38</v>
      </c>
      <c r="AJ48" s="193"/>
      <c r="AK48" s="67">
        <f>ROUNDDOWN(AK47*AF47,0)</f>
        <v>0</v>
      </c>
    </row>
    <row r="49" spans="1:40" ht="21.6" customHeight="1">
      <c r="A49" s="2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2"/>
      <c r="AF49" s="163" t="s">
        <v>39</v>
      </c>
      <c r="AG49" s="164"/>
      <c r="AH49" s="164"/>
      <c r="AI49" s="164"/>
      <c r="AJ49" s="165"/>
      <c r="AK49" s="68">
        <f>IF($AF$49=AF36,AK35,0)+IF($AF$49=AF38,AK37,0)+IF($AF$49=AF40,AK39,0)+IF($AF$49=AF42,AK41,0)+IF($AF$49=AF44,AK43,0)</f>
        <v>0</v>
      </c>
    </row>
    <row r="50" spans="1:40" ht="6" customHeight="1">
      <c r="A50" s="2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2"/>
      <c r="AF50" s="161" t="s">
        <v>40</v>
      </c>
      <c r="AG50" s="162"/>
      <c r="AH50" s="162"/>
      <c r="AI50" s="162"/>
      <c r="AJ50" s="166"/>
      <c r="AK50" s="239">
        <f>SUM(AK45:AK49)</f>
        <v>174630</v>
      </c>
    </row>
    <row r="51" spans="1:40" ht="13.5" customHeight="1">
      <c r="A51" s="28"/>
      <c r="C51" s="176" t="s">
        <v>41</v>
      </c>
      <c r="D51" s="176"/>
      <c r="E51" s="176"/>
      <c r="F51" s="176"/>
      <c r="G51" s="176"/>
      <c r="H51" s="176"/>
      <c r="I51" s="176"/>
      <c r="J51" s="176"/>
      <c r="K51" s="176"/>
      <c r="L51" s="50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167"/>
      <c r="AG51" s="168"/>
      <c r="AH51" s="168"/>
      <c r="AI51" s="168"/>
      <c r="AJ51" s="169"/>
      <c r="AK51" s="240"/>
    </row>
    <row r="52" spans="1:40" ht="9" customHeight="1">
      <c r="A52" s="21"/>
      <c r="B52" s="21"/>
      <c r="C52" s="176"/>
      <c r="D52" s="176"/>
      <c r="E52" s="176"/>
      <c r="F52" s="176"/>
      <c r="G52" s="176"/>
      <c r="H52" s="176"/>
      <c r="I52" s="176"/>
      <c r="J52" s="176"/>
      <c r="K52" s="176"/>
      <c r="L52" s="52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170"/>
      <c r="AG52" s="171"/>
      <c r="AH52" s="171"/>
      <c r="AI52" s="171"/>
      <c r="AJ52" s="172"/>
      <c r="AK52" s="241"/>
    </row>
    <row r="53" spans="1:40" ht="18" customHeight="1">
      <c r="C53" s="52"/>
      <c r="D53" s="52"/>
      <c r="E53" s="52"/>
      <c r="F53" s="52"/>
      <c r="G53" s="52"/>
      <c r="H53" s="52"/>
      <c r="I53" s="52"/>
      <c r="J53" s="52"/>
      <c r="K53" s="52"/>
      <c r="L53" s="52"/>
      <c r="AE53" s="242" t="s">
        <v>61</v>
      </c>
      <c r="AF53" s="242"/>
      <c r="AG53" s="242"/>
      <c r="AH53" s="242"/>
      <c r="AI53" s="242"/>
      <c r="AJ53" s="242"/>
      <c r="AK53" s="242"/>
    </row>
    <row r="54" spans="1:40" ht="11.25" customHeight="1">
      <c r="A54" s="27"/>
      <c r="B54" s="27"/>
      <c r="C54" s="7"/>
      <c r="D54" s="7"/>
      <c r="E54" s="7"/>
      <c r="F54" s="5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40" ht="21.9" customHeight="1">
      <c r="A55" s="27"/>
      <c r="B55" s="27"/>
      <c r="C55" s="53"/>
      <c r="D55" s="7"/>
      <c r="E55" s="7"/>
      <c r="F55" s="7"/>
      <c r="G55" s="53"/>
      <c r="H55" s="7"/>
      <c r="I55" s="7"/>
      <c r="J55" s="7"/>
      <c r="K55" s="7"/>
      <c r="L55" s="7"/>
      <c r="M55" s="7"/>
      <c r="N55" s="7"/>
      <c r="O55" s="7"/>
      <c r="P55" s="54"/>
      <c r="Q55" s="55"/>
    </row>
    <row r="56" spans="1:40" ht="20.100000000000001" customHeight="1">
      <c r="P56" s="55"/>
      <c r="Q56" s="55"/>
    </row>
    <row r="59" spans="1:40">
      <c r="R59" s="56"/>
    </row>
    <row r="60" spans="1:40" ht="22.2">
      <c r="E60" s="62" t="s">
        <v>62</v>
      </c>
    </row>
    <row r="61" spans="1:40" ht="22.2">
      <c r="E61" s="62"/>
    </row>
    <row r="62" spans="1:40" ht="22.2">
      <c r="E62" s="62"/>
    </row>
    <row r="63" spans="1:40" ht="22.2">
      <c r="AM63" s="65" t="s">
        <v>63</v>
      </c>
      <c r="AN63" s="62" t="s">
        <v>64</v>
      </c>
    </row>
    <row r="67" spans="39:39" ht="22.2">
      <c r="AM67" s="65"/>
    </row>
  </sheetData>
  <sheetProtection algorithmName="SHA-512" hashValue="LYFM7zNRtPWKVIFzrAPtsyIqg4/XeULmo3Z9JxGsa3ETFLQo7hSmZvKhV3XqVC8kbfQk//ist1gE4WpfEszvrQ==" saltValue="EapiaGxI/7PAXbFU9fUIqw==" spinCount="100000" sheet="1" objects="1" scenarios="1"/>
  <mergeCells count="114">
    <mergeCell ref="AF49:AJ49"/>
    <mergeCell ref="AF50:AJ52"/>
    <mergeCell ref="AK50:AK52"/>
    <mergeCell ref="C51:K52"/>
    <mergeCell ref="AE53:AK53"/>
    <mergeCell ref="C46:E46"/>
    <mergeCell ref="F46:K46"/>
    <mergeCell ref="M46:N48"/>
    <mergeCell ref="O46:AD46"/>
    <mergeCell ref="AI46:AJ46"/>
    <mergeCell ref="O47:AD47"/>
    <mergeCell ref="AF47:AH48"/>
    <mergeCell ref="AI47:AJ47"/>
    <mergeCell ref="O48:AD48"/>
    <mergeCell ref="AI48:AJ48"/>
    <mergeCell ref="AE43:AJ43"/>
    <mergeCell ref="AK43:AK44"/>
    <mergeCell ref="G44:P44"/>
    <mergeCell ref="Q44:Y44"/>
    <mergeCell ref="AF44:AJ44"/>
    <mergeCell ref="Y45:AD45"/>
    <mergeCell ref="AF45:AH46"/>
    <mergeCell ref="AI45:AJ45"/>
    <mergeCell ref="C43:C44"/>
    <mergeCell ref="D43:F44"/>
    <mergeCell ref="G43:P43"/>
    <mergeCell ref="Q43:Y43"/>
    <mergeCell ref="Z43:AA44"/>
    <mergeCell ref="AB43:AD44"/>
    <mergeCell ref="AB41:AD42"/>
    <mergeCell ref="AE41:AJ41"/>
    <mergeCell ref="AK41:AK42"/>
    <mergeCell ref="G42:P42"/>
    <mergeCell ref="Q42:Y42"/>
    <mergeCell ref="AF42:AJ42"/>
    <mergeCell ref="AE39:AJ39"/>
    <mergeCell ref="AK39:AK40"/>
    <mergeCell ref="G40:P40"/>
    <mergeCell ref="Q40:Y40"/>
    <mergeCell ref="AF40:AJ40"/>
    <mergeCell ref="AB39:AD40"/>
    <mergeCell ref="C41:C42"/>
    <mergeCell ref="D41:F42"/>
    <mergeCell ref="G41:P41"/>
    <mergeCell ref="Q41:Y41"/>
    <mergeCell ref="Z41:AA42"/>
    <mergeCell ref="C39:C40"/>
    <mergeCell ref="D39:F40"/>
    <mergeCell ref="G39:P39"/>
    <mergeCell ref="Q39:Y39"/>
    <mergeCell ref="Z39:AA40"/>
    <mergeCell ref="AB37:AD38"/>
    <mergeCell ref="AE37:AJ37"/>
    <mergeCell ref="AK37:AK38"/>
    <mergeCell ref="G38:P38"/>
    <mergeCell ref="Q38:Y38"/>
    <mergeCell ref="AF38:AJ38"/>
    <mergeCell ref="AE35:AJ35"/>
    <mergeCell ref="AK35:AK36"/>
    <mergeCell ref="G36:P36"/>
    <mergeCell ref="Q36:Y36"/>
    <mergeCell ref="AF36:AJ36"/>
    <mergeCell ref="AB35:AD36"/>
    <mergeCell ref="C37:C38"/>
    <mergeCell ref="D37:F38"/>
    <mergeCell ref="G37:P37"/>
    <mergeCell ref="Q37:Y37"/>
    <mergeCell ref="Z37:AA38"/>
    <mergeCell ref="C35:C36"/>
    <mergeCell ref="D35:F36"/>
    <mergeCell ref="G35:P35"/>
    <mergeCell ref="Q35:Y35"/>
    <mergeCell ref="Z35:AA36"/>
    <mergeCell ref="AH32:AK32"/>
    <mergeCell ref="D34:F34"/>
    <mergeCell ref="G34:P34"/>
    <mergeCell ref="Q34:Y34"/>
    <mergeCell ref="Z34:AA34"/>
    <mergeCell ref="AB34:AD34"/>
    <mergeCell ref="AE34:AJ34"/>
    <mergeCell ref="AH29:AJ30"/>
    <mergeCell ref="AK29:AK30"/>
    <mergeCell ref="C30:G31"/>
    <mergeCell ref="H30:M31"/>
    <mergeCell ref="P30:AC31"/>
    <mergeCell ref="C32:G32"/>
    <mergeCell ref="H32:U32"/>
    <mergeCell ref="V32:W32"/>
    <mergeCell ref="X32:AC32"/>
    <mergeCell ref="AD32:AG32"/>
    <mergeCell ref="C27:G27"/>
    <mergeCell ref="H27:L27"/>
    <mergeCell ref="N27:O27"/>
    <mergeCell ref="P27:S27"/>
    <mergeCell ref="C29:G29"/>
    <mergeCell ref="H29:M29"/>
    <mergeCell ref="N29:O31"/>
    <mergeCell ref="P29:AC29"/>
    <mergeCell ref="D22:M22"/>
    <mergeCell ref="N22:S22"/>
    <mergeCell ref="V22:AE22"/>
    <mergeCell ref="W23:AE23"/>
    <mergeCell ref="H25:J25"/>
    <mergeCell ref="L25:N25"/>
    <mergeCell ref="B14:H14"/>
    <mergeCell ref="C16:C25"/>
    <mergeCell ref="E17:J17"/>
    <mergeCell ref="E18:S18"/>
    <mergeCell ref="W18:Y18"/>
    <mergeCell ref="E19:S19"/>
    <mergeCell ref="V19:AE19"/>
    <mergeCell ref="V20:AE20"/>
    <mergeCell ref="E21:S21"/>
    <mergeCell ref="V21:AE21"/>
  </mergeCells>
  <phoneticPr fontId="3"/>
  <conditionalFormatting sqref="E17:J17">
    <cfRule type="containsBlanks" dxfId="55" priority="28">
      <formula>LEN(TRIM(E17))=0</formula>
    </cfRule>
  </conditionalFormatting>
  <conditionalFormatting sqref="E18:S18">
    <cfRule type="containsBlanks" dxfId="54" priority="17">
      <formula>LEN(TRIM(E18))=0</formula>
    </cfRule>
  </conditionalFormatting>
  <conditionalFormatting sqref="E21:S21">
    <cfRule type="containsBlanks" dxfId="53" priority="27">
      <formula>LEN(TRIM(E21))=0</formula>
    </cfRule>
  </conditionalFormatting>
  <conditionalFormatting sqref="G36:P36">
    <cfRule type="containsBlanks" dxfId="52" priority="16">
      <formula>LEN(TRIM(G36))=0</formula>
    </cfRule>
  </conditionalFormatting>
  <conditionalFormatting sqref="G38:P38 G40:P40 G42:P42 G44:P44">
    <cfRule type="containsBlanks" dxfId="51" priority="15">
      <formula>LEN(TRIM(G38))=0</formula>
    </cfRule>
  </conditionalFormatting>
  <conditionalFormatting sqref="H25:J25">
    <cfRule type="containsBlanks" dxfId="50" priority="25">
      <formula>LEN(TRIM(H25))=0</formula>
    </cfRule>
  </conditionalFormatting>
  <conditionalFormatting sqref="H27:L27">
    <cfRule type="containsBlanks" dxfId="49" priority="24">
      <formula>LEN(TRIM(H27))=0</formula>
    </cfRule>
  </conditionalFormatting>
  <conditionalFormatting sqref="N22:S22">
    <cfRule type="containsBlanks" dxfId="48" priority="26">
      <formula>LEN(TRIM(N22))=0</formula>
    </cfRule>
  </conditionalFormatting>
  <conditionalFormatting sqref="P29:AC29">
    <cfRule type="containsBlanks" dxfId="47" priority="23">
      <formula>LEN(TRIM(P29))=0</formula>
    </cfRule>
  </conditionalFormatting>
  <conditionalFormatting sqref="AB35:AD44">
    <cfRule type="containsBlanks" dxfId="46" priority="21">
      <formula>LEN(TRIM(AB35))=0</formula>
    </cfRule>
  </conditionalFormatting>
  <conditionalFormatting sqref="AE35:AJ35 AF36:AJ36 AE37:AJ37 AF38:AJ38 AE39:AJ39 AF40:AJ40 AE41:AJ41 AF42:AJ42 AE43:AJ43 AF44:AJ44">
    <cfRule type="containsBlanks" dxfId="45" priority="20">
      <formula>LEN(TRIM(AE35))=0</formula>
    </cfRule>
  </conditionalFormatting>
  <conditionalFormatting sqref="AH32:AK32">
    <cfRule type="containsBlanks" dxfId="44" priority="22">
      <formula>LEN(TRIM(AH32))=0</formula>
    </cfRule>
  </conditionalFormatting>
  <conditionalFormatting sqref="AK35:AK36">
    <cfRule type="expression" dxfId="43" priority="13">
      <formula>IF($AB$35&gt;0,$AE$35=0)</formula>
    </cfRule>
    <cfRule type="expression" dxfId="42" priority="14">
      <formula>IF($AE$35&gt;0,$AB$35=0)</formula>
    </cfRule>
  </conditionalFormatting>
  <conditionalFormatting sqref="AK37:AK38">
    <cfRule type="expression" dxfId="41" priority="11">
      <formula>IF($AE$37&gt;0,$AB$37=0)</formula>
    </cfRule>
    <cfRule type="expression" dxfId="40" priority="12">
      <formula>IF($AB$37&gt;0,$AE$37=0)</formula>
    </cfRule>
  </conditionalFormatting>
  <conditionalFormatting sqref="AK39:AK40">
    <cfRule type="expression" dxfId="39" priority="9">
      <formula>IF($AE$39&gt;0,$AB$39=0)</formula>
    </cfRule>
    <cfRule type="expression" dxfId="38" priority="10">
      <formula>IF($AB$39&gt;0,$AE$39=0)</formula>
    </cfRule>
  </conditionalFormatting>
  <conditionalFormatting sqref="AK41:AK42">
    <cfRule type="expression" dxfId="37" priority="7">
      <formula>IF($AE$41&gt;0,$AB$41=0)</formula>
    </cfRule>
    <cfRule type="expression" dxfId="36" priority="8">
      <formula>IF($AB$41&gt;0,$AE$41=0)</formula>
    </cfRule>
  </conditionalFormatting>
  <conditionalFormatting sqref="AK43:AK44">
    <cfRule type="expression" dxfId="35" priority="5">
      <formula>IF($AE$43&gt;0,$AB$43=0)</formula>
    </cfRule>
    <cfRule type="expression" dxfId="34" priority="6">
      <formula>IF($AB$43&gt;0,$AE$43=0)</formula>
    </cfRule>
  </conditionalFormatting>
  <conditionalFormatting sqref="AK50:AK52">
    <cfRule type="expression" dxfId="33" priority="19">
      <formula>OR(SUM($AK$35:$AK$44)&gt;SUM($AK$45,$AK$47,$AK$49),SUM($AK$35:$AK$44)&lt;SUM($AK$45,$AK$47,$AK$49))</formula>
    </cfRule>
  </conditionalFormatting>
  <conditionalFormatting sqref="AL36 AM43 AN47:AR47 AE53:AK53">
    <cfRule type="containsText" dxfId="32" priority="18" operator="containsText" text="消費税率を選択してください！">
      <formula>NOT(ISERROR(SEARCH("消費税率を選択してください！",AE36)))</formula>
    </cfRule>
  </conditionalFormatting>
  <conditionalFormatting sqref="AL38">
    <cfRule type="containsText" dxfId="31" priority="4" operator="containsText" text="消費税率を選択してください！">
      <formula>NOT(ISERROR(SEARCH("消費税率を選択してください！",AL38)))</formula>
    </cfRule>
  </conditionalFormatting>
  <conditionalFormatting sqref="AL40">
    <cfRule type="containsText" dxfId="30" priority="3" operator="containsText" text="消費税率を選択してください！">
      <formula>NOT(ISERROR(SEARCH("消費税率を選択してください！",AL40)))</formula>
    </cfRule>
  </conditionalFormatting>
  <conditionalFormatting sqref="AL42">
    <cfRule type="containsText" dxfId="29" priority="2" operator="containsText" text="消費税率を選択してください！">
      <formula>NOT(ISERROR(SEARCH("消費税率を選択してください！",AL42)))</formula>
    </cfRule>
  </conditionalFormatting>
  <conditionalFormatting sqref="AL44">
    <cfRule type="containsText" dxfId="28" priority="1" operator="containsText" text="消費税率を選択してください！">
      <formula>NOT(ISERROR(SEARCH("消費税率を選択してください！",AL44)))</formula>
    </cfRule>
  </conditionalFormatting>
  <dataValidations count="9">
    <dataValidation type="textLength" operator="lessThanOrEqual" allowBlank="1" showInputMessage="1" showErrorMessage="1" errorTitle="枝番2桁のコードを入れて下さい！" error="お送りした発注書の「発注先」の左下のXXから始まるコードを入力してください！" sqref="L25:N25" xr:uid="{29770474-C1AA-4BC5-AD5B-833F7BD6D51E}">
      <formula1>2</formula1>
    </dataValidation>
    <dataValidation type="textLength" operator="lessThanOrEqual" allowBlank="1" showInputMessage="1" showErrorMessage="1" errorTitle="6桁のコードを入れて下さい！" error="お送りした発注書の「発注先」の左下のXXから始まるコードを入力してください！" sqref="H25:J25" xr:uid="{6287E675-9BA0-43D7-864D-F29BDAA654FF}">
      <formula1>6</formula1>
    </dataValidation>
    <dataValidation type="textLength" operator="equal" allowBlank="1" showInputMessage="1" showErrorMessage="1" errorTitle="10桁のコードを入力してください！" error="お送りした発注書の「発注№」10桁を入力してください！" sqref="H29:M29" xr:uid="{8E21F14D-3345-472C-9BBE-1AEDCDFBA1A1}">
      <formula1>10</formula1>
    </dataValidation>
    <dataValidation type="date" operator="greaterThanOrEqual" allowBlank="1" showInputMessage="1" showErrorMessage="1" errorTitle="日付を入れてください" error="西暦/月/日で入力してください！" sqref="H27:L27 X32:AB32 AH32:AL32" xr:uid="{2CBFC2CE-88C0-40F8-96E8-6F2B472CE687}">
      <formula1>1</formula1>
    </dataValidation>
    <dataValidation type="textLength" operator="equal" allowBlank="1" showInputMessage="1" showErrorMessage="1" errorTitle="入力に誤りがあります！" error="Tを除いた13けたの数字を入力してください！" sqref="N22:S22" xr:uid="{6228916A-16C1-4508-8E57-706925C5A9D1}">
      <formula1>13</formula1>
    </dataValidation>
    <dataValidation type="list" showInputMessage="1" showErrorMessage="1" sqref="AF36:AJ36 AF38:AJ38 AF40:AJ40 AF42:AJ42 AF44:AJ44" xr:uid="{F15D1E80-B110-4C3B-809E-FB8E967B99AB}">
      <formula1>"　,10％,8%,消費税対象外"</formula1>
    </dataValidation>
    <dataValidation type="list" allowBlank="1" showInputMessage="1" showErrorMessage="1" sqref="D35:F44" xr:uid="{D08A7470-71F8-44CB-8DB1-CDA25E9F8CF9}">
      <formula1>"S,R"</formula1>
    </dataValidation>
    <dataValidation type="list" allowBlank="1" showInputMessage="1" showErrorMessage="1" sqref="AG22:AI22" xr:uid="{05DFDC40-4281-4BEF-98CE-5915D9F26DFA}">
      <formula1>"銀行,信金,組合"</formula1>
    </dataValidation>
    <dataValidation type="list" allowBlank="1" showInputMessage="1" showErrorMessage="1" sqref="AK22" xr:uid="{2790374C-4F6E-40B2-8EA3-06C88536837E}">
      <formula1>"支店,営業所"</formula1>
    </dataValidation>
  </dataValidations>
  <printOptions horizontalCentered="1"/>
  <pageMargins left="0.19685039370078741" right="0.19685039370078741" top="0" bottom="0" header="0.19685039370078741" footer="0.19685039370078741"/>
  <pageSetup paperSize="8" scale="8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F3A9-0B18-49AD-8D4A-96CBC07DBE3A}">
  <sheetPr codeName="Sheet9">
    <tabColor rgb="FF92D050"/>
  </sheetPr>
  <dimension ref="A4:AR60"/>
  <sheetViews>
    <sheetView showGridLines="0" view="pageBreakPreview" zoomScale="85" zoomScaleNormal="100" zoomScaleSheetLayoutView="85" workbookViewId="0">
      <selection activeCell="AC15" sqref="AC15"/>
    </sheetView>
  </sheetViews>
  <sheetFormatPr defaultColWidth="9" defaultRowHeight="15"/>
  <cols>
    <col min="1" max="1" width="3.109375" style="1" customWidth="1"/>
    <col min="2" max="2" width="3.33203125" style="1" customWidth="1"/>
    <col min="3" max="3" width="3" style="1" customWidth="1"/>
    <col min="4" max="4" width="2.6640625" style="1" customWidth="1"/>
    <col min="5" max="6" width="1.33203125" style="1" customWidth="1"/>
    <col min="7" max="7" width="1.6640625" style="1" customWidth="1"/>
    <col min="8" max="9" width="5" style="1" customWidth="1"/>
    <col min="10" max="10" width="5.88671875" style="1" customWidth="1"/>
    <col min="11" max="11" width="4.44140625" style="1" customWidth="1"/>
    <col min="12" max="13" width="1.88671875" style="1" customWidth="1"/>
    <col min="14" max="14" width="0.6640625" style="1" customWidth="1"/>
    <col min="15" max="15" width="8.44140625" style="1" customWidth="1"/>
    <col min="16" max="16" width="5.6640625" style="1" customWidth="1"/>
    <col min="17" max="17" width="1.109375" style="1" customWidth="1"/>
    <col min="18" max="18" width="2.21875" style="1" customWidth="1"/>
    <col min="19" max="19" width="3.21875" style="1" customWidth="1"/>
    <col min="20" max="20" width="3.6640625" style="1" customWidth="1"/>
    <col min="21" max="21" width="0.88671875" style="1" customWidth="1"/>
    <col min="22" max="22" width="6.109375" style="1" customWidth="1"/>
    <col min="23" max="23" width="6.21875" style="1" customWidth="1"/>
    <col min="24" max="24" width="0.6640625" style="1" customWidth="1"/>
    <col min="25" max="25" width="4.88671875" style="1" customWidth="1"/>
    <col min="26" max="26" width="2.21875" style="1" customWidth="1"/>
    <col min="27" max="27" width="3.33203125" style="1" customWidth="1"/>
    <col min="28" max="28" width="4.44140625" style="1" customWidth="1"/>
    <col min="29" max="29" width="4.77734375" style="1" customWidth="1"/>
    <col min="30" max="30" width="2.77734375" style="1" customWidth="1"/>
    <col min="31" max="31" width="3.33203125" style="1" customWidth="1"/>
    <col min="32" max="32" width="3" style="1" customWidth="1"/>
    <col min="33" max="33" width="3.21875" style="1" customWidth="1"/>
    <col min="34" max="34" width="1.109375" style="1" customWidth="1"/>
    <col min="35" max="35" width="1.44140625" style="1" customWidth="1"/>
    <col min="36" max="36" width="6.6640625" style="1" customWidth="1"/>
    <col min="37" max="37" width="21.44140625" style="1" customWidth="1"/>
    <col min="38" max="16384" width="9" style="1"/>
  </cols>
  <sheetData>
    <row r="4" spans="2:44" ht="22.2">
      <c r="AM4" s="60" t="s">
        <v>42</v>
      </c>
    </row>
    <row r="5" spans="2:44" ht="22.2">
      <c r="AO5" s="61" t="s">
        <v>45</v>
      </c>
    </row>
    <row r="6" spans="2:44" ht="22.2">
      <c r="C6" s="62" t="s">
        <v>65</v>
      </c>
      <c r="AO6" s="61" t="s">
        <v>46</v>
      </c>
    </row>
    <row r="7" spans="2:44" ht="22.2">
      <c r="AN7" s="61"/>
      <c r="AP7" s="61"/>
    </row>
    <row r="8" spans="2:44" ht="22.2">
      <c r="AM8" s="65" t="s">
        <v>44</v>
      </c>
      <c r="AQ8" s="61"/>
      <c r="AR8" s="61"/>
    </row>
    <row r="13" spans="2:44" ht="15.6" customHeight="1" thickBot="1"/>
    <row r="14" spans="2:44" ht="23.4" customHeight="1" thickBot="1">
      <c r="B14" s="70" t="s">
        <v>0</v>
      </c>
      <c r="C14" s="71"/>
      <c r="D14" s="71"/>
      <c r="E14" s="71"/>
      <c r="F14" s="71"/>
      <c r="G14" s="71"/>
      <c r="H14" s="72"/>
      <c r="I14" s="2"/>
      <c r="J14" s="3" t="s">
        <v>1</v>
      </c>
      <c r="K14" s="4"/>
      <c r="L14" s="4"/>
      <c r="M14" s="4"/>
      <c r="N14" s="4"/>
      <c r="P14" s="5" t="s">
        <v>2</v>
      </c>
      <c r="Q14" s="4" t="s">
        <v>3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K14" s="6"/>
    </row>
    <row r="15" spans="2:44" ht="6" customHeight="1">
      <c r="O15" s="7"/>
      <c r="P15" s="7"/>
      <c r="Q15" s="7"/>
      <c r="R15" s="7"/>
    </row>
    <row r="16" spans="2:44" ht="13.2" customHeight="1">
      <c r="C16" s="73" t="s">
        <v>4</v>
      </c>
      <c r="D16" s="8" t="s">
        <v>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  <c r="U16" s="10" t="s">
        <v>6</v>
      </c>
      <c r="V16" s="11"/>
      <c r="W16" s="11"/>
      <c r="X16" s="11"/>
      <c r="Y16" s="12"/>
      <c r="Z16" s="12"/>
      <c r="AA16" s="12"/>
      <c r="AB16" s="12"/>
      <c r="AC16" s="12"/>
      <c r="AD16" s="12"/>
      <c r="AE16" s="13"/>
    </row>
    <row r="17" spans="1:41" ht="15.6" customHeight="1">
      <c r="C17" s="74"/>
      <c r="D17" s="14" t="s">
        <v>7</v>
      </c>
      <c r="E17" s="194" t="s">
        <v>47</v>
      </c>
      <c r="F17" s="194"/>
      <c r="G17" s="194"/>
      <c r="H17" s="194"/>
      <c r="I17" s="194"/>
      <c r="J17" s="194"/>
      <c r="K17" s="15"/>
      <c r="L17" s="15"/>
      <c r="M17" s="15"/>
      <c r="N17" s="15"/>
      <c r="O17" s="15"/>
      <c r="P17" s="15"/>
      <c r="Q17" s="15"/>
      <c r="R17" s="15"/>
      <c r="S17" s="16"/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K17" s="20"/>
    </row>
    <row r="18" spans="1:41" ht="15.6" customHeight="1">
      <c r="A18" s="21"/>
      <c r="B18" s="21"/>
      <c r="C18" s="74"/>
      <c r="D18" s="18"/>
      <c r="E18" s="195" t="s">
        <v>48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6"/>
      <c r="U18" s="17"/>
      <c r="V18" s="22" t="s">
        <v>7</v>
      </c>
      <c r="W18" s="194"/>
      <c r="X18" s="194"/>
      <c r="Y18" s="194"/>
      <c r="Z18" s="15"/>
      <c r="AA18" s="18"/>
      <c r="AB18" s="18"/>
      <c r="AC18" s="18"/>
      <c r="AD18" s="18"/>
      <c r="AE18" s="19"/>
      <c r="AM18" s="63"/>
    </row>
    <row r="19" spans="1:41" ht="15.6" customHeight="1">
      <c r="A19" s="21"/>
      <c r="B19" s="21"/>
      <c r="C19" s="74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8"/>
      <c r="U19" s="17"/>
      <c r="V19" s="199"/>
      <c r="W19" s="199"/>
      <c r="X19" s="199"/>
      <c r="Y19" s="199"/>
      <c r="Z19" s="199"/>
      <c r="AA19" s="199"/>
      <c r="AB19" s="199"/>
      <c r="AC19" s="199"/>
      <c r="AD19" s="199"/>
      <c r="AE19" s="200"/>
      <c r="AO19" s="18"/>
    </row>
    <row r="20" spans="1:41" ht="15.6" customHeight="1">
      <c r="A20" s="21"/>
      <c r="B20" s="21"/>
      <c r="C20" s="74"/>
      <c r="D20" s="18" t="s">
        <v>8</v>
      </c>
      <c r="S20" s="23"/>
      <c r="U20" s="17"/>
      <c r="V20" s="199"/>
      <c r="W20" s="199"/>
      <c r="X20" s="199"/>
      <c r="Y20" s="199"/>
      <c r="Z20" s="199"/>
      <c r="AA20" s="199"/>
      <c r="AB20" s="199"/>
      <c r="AC20" s="199"/>
      <c r="AD20" s="199"/>
      <c r="AE20" s="200"/>
      <c r="AO20" s="18"/>
    </row>
    <row r="21" spans="1:41" ht="15.6" customHeight="1">
      <c r="A21" s="21"/>
      <c r="B21" s="21"/>
      <c r="C21" s="74"/>
      <c r="D21" s="18"/>
      <c r="E21" s="201" t="s">
        <v>49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2"/>
      <c r="U21" s="17"/>
      <c r="V21" s="199"/>
      <c r="W21" s="199"/>
      <c r="X21" s="199"/>
      <c r="Y21" s="199"/>
      <c r="Z21" s="199"/>
      <c r="AA21" s="199"/>
      <c r="AB21" s="199"/>
      <c r="AC21" s="199"/>
      <c r="AD21" s="199"/>
      <c r="AE21" s="200"/>
      <c r="AM21" s="14"/>
    </row>
    <row r="22" spans="1:41" ht="15.6" customHeight="1">
      <c r="A22" s="24"/>
      <c r="B22" s="24"/>
      <c r="C22" s="74"/>
      <c r="D22" s="108" t="s">
        <v>9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95" t="s">
        <v>50</v>
      </c>
      <c r="O22" s="195"/>
      <c r="P22" s="195"/>
      <c r="Q22" s="195"/>
      <c r="R22" s="195"/>
      <c r="S22" s="196"/>
      <c r="U22" s="17"/>
      <c r="V22" s="110"/>
      <c r="W22" s="110"/>
      <c r="X22" s="110"/>
      <c r="Y22" s="110"/>
      <c r="Z22" s="110"/>
      <c r="AA22" s="110"/>
      <c r="AB22" s="110"/>
      <c r="AC22" s="110"/>
      <c r="AD22" s="110"/>
      <c r="AE22" s="111"/>
      <c r="AF22" s="7"/>
      <c r="AG22" s="7"/>
      <c r="AH22" s="7"/>
      <c r="AI22" s="7"/>
      <c r="AJ22" s="25"/>
      <c r="AK22" s="7"/>
      <c r="AO22" s="64"/>
    </row>
    <row r="23" spans="1:41" ht="13.5" customHeight="1">
      <c r="C23" s="7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U23" s="17"/>
      <c r="V23" s="26" t="s">
        <v>10</v>
      </c>
      <c r="W23" s="199"/>
      <c r="X23" s="199"/>
      <c r="Y23" s="199"/>
      <c r="Z23" s="199"/>
      <c r="AA23" s="199"/>
      <c r="AB23" s="199"/>
      <c r="AC23" s="199"/>
      <c r="AD23" s="199"/>
      <c r="AE23" s="200"/>
      <c r="AF23" s="7"/>
      <c r="AG23" s="7"/>
      <c r="AH23" s="7"/>
      <c r="AI23" s="7"/>
      <c r="AJ23" s="7"/>
      <c r="AK23" s="25"/>
      <c r="AO23" s="64"/>
    </row>
    <row r="24" spans="1:41" ht="13.5" customHeight="1">
      <c r="A24" s="27"/>
      <c r="B24" s="27"/>
      <c r="C24" s="74"/>
      <c r="D24" s="18" t="s">
        <v>11</v>
      </c>
      <c r="P24" s="28" t="s">
        <v>12</v>
      </c>
      <c r="S24" s="29"/>
      <c r="U24" s="30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O24" s="64"/>
    </row>
    <row r="25" spans="1:41" ht="16.5" customHeight="1">
      <c r="A25" s="33"/>
      <c r="B25" s="33"/>
      <c r="C25" s="75"/>
      <c r="D25" s="34"/>
      <c r="E25" s="35" t="s">
        <v>13</v>
      </c>
      <c r="F25" s="35"/>
      <c r="G25" s="35"/>
      <c r="H25" s="212" t="s">
        <v>51</v>
      </c>
      <c r="I25" s="212"/>
      <c r="J25" s="212"/>
      <c r="K25" s="36" t="s">
        <v>14</v>
      </c>
      <c r="L25" s="212"/>
      <c r="M25" s="212"/>
      <c r="N25" s="212"/>
      <c r="O25" s="31" t="s">
        <v>15</v>
      </c>
      <c r="P25" s="35"/>
      <c r="Q25" s="35"/>
      <c r="R25" s="31"/>
      <c r="S25" s="37"/>
      <c r="AO25" s="64"/>
    </row>
    <row r="26" spans="1:41" ht="6" customHeight="1">
      <c r="D26" s="21"/>
      <c r="AO26" s="64"/>
    </row>
    <row r="27" spans="1:41" ht="21.9" customHeight="1">
      <c r="A27" s="27"/>
      <c r="B27" s="27"/>
      <c r="C27" s="84" t="s">
        <v>16</v>
      </c>
      <c r="D27" s="85"/>
      <c r="E27" s="85"/>
      <c r="F27" s="85"/>
      <c r="G27" s="86"/>
      <c r="H27" s="203">
        <v>45139</v>
      </c>
      <c r="I27" s="204"/>
      <c r="J27" s="204"/>
      <c r="K27" s="204"/>
      <c r="L27" s="205"/>
      <c r="N27" s="90" t="s">
        <v>17</v>
      </c>
      <c r="O27" s="91"/>
      <c r="P27" s="206"/>
      <c r="Q27" s="207"/>
      <c r="R27" s="207"/>
      <c r="S27" s="208"/>
      <c r="AO27" s="64"/>
    </row>
    <row r="28" spans="1:41" ht="9" customHeight="1">
      <c r="A28" s="27"/>
      <c r="B28" s="27"/>
      <c r="C28" s="27"/>
    </row>
    <row r="29" spans="1:41" ht="15.9" customHeight="1">
      <c r="C29" s="95" t="s">
        <v>18</v>
      </c>
      <c r="D29" s="96"/>
      <c r="E29" s="96"/>
      <c r="F29" s="96"/>
      <c r="G29" s="97"/>
      <c r="H29" s="209"/>
      <c r="I29" s="210"/>
      <c r="J29" s="210"/>
      <c r="K29" s="210"/>
      <c r="L29" s="210"/>
      <c r="M29" s="211"/>
      <c r="N29" s="95" t="s">
        <v>19</v>
      </c>
      <c r="O29" s="97"/>
      <c r="P29" s="209" t="s">
        <v>53</v>
      </c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1"/>
      <c r="AG29" s="28"/>
      <c r="AH29" s="95" t="s">
        <v>20</v>
      </c>
      <c r="AI29" s="96"/>
      <c r="AJ29" s="97"/>
      <c r="AK29" s="214"/>
      <c r="AO29" s="18"/>
    </row>
    <row r="30" spans="1:41" ht="7.5" customHeight="1">
      <c r="C30" s="122" t="s">
        <v>21</v>
      </c>
      <c r="D30" s="123"/>
      <c r="E30" s="123"/>
      <c r="F30" s="123"/>
      <c r="G30" s="124"/>
      <c r="H30" s="216"/>
      <c r="I30" s="217"/>
      <c r="J30" s="217"/>
      <c r="K30" s="217"/>
      <c r="L30" s="217"/>
      <c r="M30" s="218"/>
      <c r="N30" s="101"/>
      <c r="O30" s="102"/>
      <c r="P30" s="216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8"/>
      <c r="AG30" s="28"/>
      <c r="AH30" s="103"/>
      <c r="AI30" s="119"/>
      <c r="AJ30" s="104"/>
      <c r="AK30" s="215"/>
      <c r="AO30" s="18"/>
    </row>
    <row r="31" spans="1:41" ht="9.9" customHeight="1">
      <c r="A31" s="7"/>
      <c r="B31" s="7"/>
      <c r="C31" s="125"/>
      <c r="D31" s="126"/>
      <c r="E31" s="126"/>
      <c r="F31" s="126"/>
      <c r="G31" s="127"/>
      <c r="H31" s="219"/>
      <c r="I31" s="220"/>
      <c r="J31" s="220"/>
      <c r="K31" s="220"/>
      <c r="L31" s="220"/>
      <c r="M31" s="221"/>
      <c r="N31" s="103"/>
      <c r="O31" s="104"/>
      <c r="P31" s="219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1"/>
      <c r="AG31" s="38"/>
      <c r="AO31" s="18"/>
    </row>
    <row r="32" spans="1:41" ht="21.75" customHeight="1">
      <c r="A32" s="28"/>
      <c r="B32" s="39"/>
      <c r="C32" s="114" t="s">
        <v>22</v>
      </c>
      <c r="D32" s="114"/>
      <c r="E32" s="114"/>
      <c r="F32" s="114"/>
      <c r="G32" s="114"/>
      <c r="H32" s="140" t="s">
        <v>23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1" t="s">
        <v>24</v>
      </c>
      <c r="W32" s="141"/>
      <c r="X32" s="213">
        <v>45138</v>
      </c>
      <c r="Y32" s="213"/>
      <c r="Z32" s="213"/>
      <c r="AA32" s="213"/>
      <c r="AB32" s="213"/>
      <c r="AC32" s="213"/>
      <c r="AD32" s="142" t="s">
        <v>25</v>
      </c>
      <c r="AE32" s="142"/>
      <c r="AF32" s="142"/>
      <c r="AG32" s="142"/>
      <c r="AH32" s="213">
        <v>45138</v>
      </c>
      <c r="AI32" s="213"/>
      <c r="AJ32" s="213"/>
      <c r="AK32" s="213"/>
      <c r="AM32" s="14"/>
      <c r="AO32" s="18"/>
    </row>
    <row r="33" spans="1:44" ht="6" customHeight="1">
      <c r="A33" s="28"/>
      <c r="B33" s="39"/>
      <c r="C33" s="39"/>
      <c r="D33" s="39"/>
      <c r="E33" s="39"/>
      <c r="F33" s="39"/>
      <c r="G33" s="41"/>
      <c r="H33" s="41"/>
      <c r="I33" s="41"/>
      <c r="J33" s="41"/>
      <c r="K33" s="41"/>
      <c r="L33" s="41"/>
      <c r="M33" s="42"/>
      <c r="N33" s="42"/>
      <c r="O33" s="42"/>
      <c r="P33" s="43"/>
      <c r="Q33" s="43"/>
      <c r="R33" s="43"/>
    </row>
    <row r="34" spans="1:44" ht="18" customHeight="1">
      <c r="A34" s="28"/>
      <c r="B34" s="39"/>
      <c r="C34" s="40" t="s">
        <v>26</v>
      </c>
      <c r="D34" s="114" t="s">
        <v>27</v>
      </c>
      <c r="E34" s="114"/>
      <c r="F34" s="114"/>
      <c r="G34" s="115" t="s">
        <v>28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 t="s">
        <v>29</v>
      </c>
      <c r="R34" s="115"/>
      <c r="S34" s="115"/>
      <c r="T34" s="115"/>
      <c r="U34" s="115"/>
      <c r="V34" s="115"/>
      <c r="W34" s="115"/>
      <c r="X34" s="115"/>
      <c r="Y34" s="115"/>
      <c r="Z34" s="116" t="s">
        <v>30</v>
      </c>
      <c r="AA34" s="116"/>
      <c r="AB34" s="116" t="s">
        <v>31</v>
      </c>
      <c r="AC34" s="116"/>
      <c r="AD34" s="116"/>
      <c r="AE34" s="117" t="s">
        <v>32</v>
      </c>
      <c r="AF34" s="118"/>
      <c r="AG34" s="118"/>
      <c r="AH34" s="118"/>
      <c r="AI34" s="118"/>
      <c r="AJ34" s="118"/>
      <c r="AK34" s="44" t="s">
        <v>33</v>
      </c>
      <c r="AO34" s="18"/>
    </row>
    <row r="35" spans="1:44" ht="16.5" customHeight="1">
      <c r="A35" s="28"/>
      <c r="B35" s="39"/>
      <c r="C35" s="143">
        <v>1</v>
      </c>
      <c r="D35" s="143"/>
      <c r="E35" s="143"/>
      <c r="F35" s="143"/>
      <c r="G35" s="222" t="s">
        <v>55</v>
      </c>
      <c r="H35" s="223"/>
      <c r="I35" s="223"/>
      <c r="J35" s="223"/>
      <c r="K35" s="223"/>
      <c r="L35" s="223"/>
      <c r="M35" s="223"/>
      <c r="N35" s="223"/>
      <c r="O35" s="223"/>
      <c r="P35" s="224"/>
      <c r="Q35" s="222"/>
      <c r="R35" s="223"/>
      <c r="S35" s="223"/>
      <c r="T35" s="223"/>
      <c r="U35" s="223"/>
      <c r="V35" s="223"/>
      <c r="W35" s="223"/>
      <c r="X35" s="223"/>
      <c r="Y35" s="224"/>
      <c r="Z35" s="225" t="s">
        <v>56</v>
      </c>
      <c r="AA35" s="225"/>
      <c r="AB35" s="226">
        <v>1</v>
      </c>
      <c r="AC35" s="226"/>
      <c r="AD35" s="226"/>
      <c r="AE35" s="236">
        <v>157700</v>
      </c>
      <c r="AF35" s="237"/>
      <c r="AG35" s="237"/>
      <c r="AH35" s="237"/>
      <c r="AI35" s="237"/>
      <c r="AJ35" s="238"/>
      <c r="AK35" s="230">
        <f>AB35*AE35</f>
        <v>157700</v>
      </c>
    </row>
    <row r="36" spans="1:44" ht="16.5" customHeight="1">
      <c r="A36" s="28"/>
      <c r="B36" s="39"/>
      <c r="C36" s="143"/>
      <c r="D36" s="143"/>
      <c r="E36" s="143"/>
      <c r="F36" s="143"/>
      <c r="G36" s="231" t="s">
        <v>57</v>
      </c>
      <c r="H36" s="232"/>
      <c r="I36" s="232"/>
      <c r="J36" s="232"/>
      <c r="K36" s="232"/>
      <c r="L36" s="232"/>
      <c r="M36" s="232"/>
      <c r="N36" s="232"/>
      <c r="O36" s="232"/>
      <c r="P36" s="233"/>
      <c r="Q36" s="231"/>
      <c r="R36" s="232"/>
      <c r="S36" s="232"/>
      <c r="T36" s="232"/>
      <c r="U36" s="232"/>
      <c r="V36" s="232"/>
      <c r="W36" s="232"/>
      <c r="X36" s="232"/>
      <c r="Y36" s="233"/>
      <c r="Z36" s="225"/>
      <c r="AA36" s="225"/>
      <c r="AB36" s="226"/>
      <c r="AC36" s="226"/>
      <c r="AD36" s="226"/>
      <c r="AE36" s="45" t="str">
        <f>IF(AF36=8%,"※"," ")</f>
        <v xml:space="preserve"> </v>
      </c>
      <c r="AF36" s="234">
        <v>0.1</v>
      </c>
      <c r="AG36" s="234"/>
      <c r="AH36" s="234"/>
      <c r="AI36" s="234"/>
      <c r="AJ36" s="235"/>
      <c r="AK36" s="230"/>
      <c r="AL36" s="46" t="str">
        <f>IF(OR(AND($AE$35=0,$AB$35=0),AND($AB$35&gt;0,AE35&gt;0))," ","数量・単価を入力してください！")</f>
        <v xml:space="preserve"> </v>
      </c>
    </row>
    <row r="37" spans="1:44" ht="16.5" customHeight="1">
      <c r="A37" s="28"/>
      <c r="B37" s="39"/>
      <c r="C37" s="143">
        <v>2</v>
      </c>
      <c r="D37" s="143"/>
      <c r="E37" s="143"/>
      <c r="F37" s="143"/>
      <c r="G37" s="222"/>
      <c r="H37" s="223"/>
      <c r="I37" s="223"/>
      <c r="J37" s="223"/>
      <c r="K37" s="223"/>
      <c r="L37" s="223"/>
      <c r="M37" s="223"/>
      <c r="N37" s="223"/>
      <c r="O37" s="223"/>
      <c r="P37" s="224"/>
      <c r="Q37" s="222"/>
      <c r="R37" s="223"/>
      <c r="S37" s="223"/>
      <c r="T37" s="223"/>
      <c r="U37" s="223"/>
      <c r="V37" s="223"/>
      <c r="W37" s="223"/>
      <c r="X37" s="223"/>
      <c r="Y37" s="224"/>
      <c r="Z37" s="225"/>
      <c r="AA37" s="225"/>
      <c r="AB37" s="226">
        <v>1</v>
      </c>
      <c r="AC37" s="226"/>
      <c r="AD37" s="226"/>
      <c r="AE37" s="227">
        <v>1055</v>
      </c>
      <c r="AF37" s="228"/>
      <c r="AG37" s="228"/>
      <c r="AH37" s="228"/>
      <c r="AI37" s="228"/>
      <c r="AJ37" s="229"/>
      <c r="AK37" s="230">
        <f>AB37*AE37</f>
        <v>1055</v>
      </c>
    </row>
    <row r="38" spans="1:44" ht="16.5" customHeight="1">
      <c r="A38" s="28"/>
      <c r="B38" s="39"/>
      <c r="C38" s="143"/>
      <c r="D38" s="143"/>
      <c r="E38" s="143"/>
      <c r="F38" s="143"/>
      <c r="G38" s="231" t="s">
        <v>58</v>
      </c>
      <c r="H38" s="232"/>
      <c r="I38" s="232"/>
      <c r="J38" s="232"/>
      <c r="K38" s="232"/>
      <c r="L38" s="232"/>
      <c r="M38" s="232"/>
      <c r="N38" s="232"/>
      <c r="O38" s="232"/>
      <c r="P38" s="233"/>
      <c r="Q38" s="231"/>
      <c r="R38" s="232"/>
      <c r="S38" s="232"/>
      <c r="T38" s="232"/>
      <c r="U38" s="232"/>
      <c r="V38" s="232"/>
      <c r="W38" s="232"/>
      <c r="X38" s="232"/>
      <c r="Y38" s="233"/>
      <c r="Z38" s="225"/>
      <c r="AA38" s="225"/>
      <c r="AB38" s="226"/>
      <c r="AC38" s="226"/>
      <c r="AD38" s="226"/>
      <c r="AE38" s="45" t="str">
        <f>IF(AF38=8%,"※"," ")</f>
        <v xml:space="preserve"> </v>
      </c>
      <c r="AF38" s="234">
        <v>0.1</v>
      </c>
      <c r="AG38" s="234"/>
      <c r="AH38" s="234"/>
      <c r="AI38" s="234"/>
      <c r="AJ38" s="235"/>
      <c r="AK38" s="230"/>
      <c r="AL38" s="46" t="str">
        <f>IF(OR(AND($AE$37=0,$AB$37=0),AND($AB$37&gt;0,$AE$37&gt;0))," ","数量・単価を入力してください！")</f>
        <v xml:space="preserve"> </v>
      </c>
      <c r="AN38" s="18"/>
    </row>
    <row r="39" spans="1:44" ht="16.5" customHeight="1">
      <c r="A39" s="28"/>
      <c r="B39" s="39"/>
      <c r="C39" s="143">
        <v>3</v>
      </c>
      <c r="D39" s="143"/>
      <c r="E39" s="143"/>
      <c r="F39" s="143"/>
      <c r="G39" s="222"/>
      <c r="H39" s="223"/>
      <c r="I39" s="223"/>
      <c r="J39" s="223"/>
      <c r="K39" s="223"/>
      <c r="L39" s="223"/>
      <c r="M39" s="223"/>
      <c r="N39" s="223"/>
      <c r="O39" s="223"/>
      <c r="P39" s="224"/>
      <c r="Q39" s="222"/>
      <c r="R39" s="223"/>
      <c r="S39" s="223"/>
      <c r="T39" s="223"/>
      <c r="U39" s="223"/>
      <c r="V39" s="223"/>
      <c r="W39" s="223"/>
      <c r="X39" s="223"/>
      <c r="Y39" s="224"/>
      <c r="Z39" s="225"/>
      <c r="AA39" s="225"/>
      <c r="AB39" s="226">
        <v>1</v>
      </c>
      <c r="AC39" s="226"/>
      <c r="AD39" s="226"/>
      <c r="AE39" s="236"/>
      <c r="AF39" s="237"/>
      <c r="AG39" s="237"/>
      <c r="AH39" s="237"/>
      <c r="AI39" s="237"/>
      <c r="AJ39" s="238"/>
      <c r="AK39" s="230">
        <f>AB39*AE39</f>
        <v>0</v>
      </c>
      <c r="AN39" s="18"/>
    </row>
    <row r="40" spans="1:44" ht="16.5" customHeight="1">
      <c r="A40" s="28"/>
      <c r="B40" s="39"/>
      <c r="C40" s="143"/>
      <c r="D40" s="143"/>
      <c r="E40" s="143"/>
      <c r="F40" s="143"/>
      <c r="G40" s="231"/>
      <c r="H40" s="232"/>
      <c r="I40" s="232"/>
      <c r="J40" s="232"/>
      <c r="K40" s="232"/>
      <c r="L40" s="232"/>
      <c r="M40" s="232"/>
      <c r="N40" s="232"/>
      <c r="O40" s="232"/>
      <c r="P40" s="233"/>
      <c r="Q40" s="231"/>
      <c r="R40" s="232"/>
      <c r="S40" s="232"/>
      <c r="T40" s="232"/>
      <c r="U40" s="232"/>
      <c r="V40" s="232"/>
      <c r="W40" s="232"/>
      <c r="X40" s="232"/>
      <c r="Y40" s="233"/>
      <c r="Z40" s="225"/>
      <c r="AA40" s="225"/>
      <c r="AB40" s="226"/>
      <c r="AC40" s="226"/>
      <c r="AD40" s="226"/>
      <c r="AE40" s="45" t="str">
        <f>IF(AF40=8%,"※"," ")</f>
        <v xml:space="preserve"> </v>
      </c>
      <c r="AF40" s="234"/>
      <c r="AG40" s="234"/>
      <c r="AH40" s="234"/>
      <c r="AI40" s="234"/>
      <c r="AJ40" s="235"/>
      <c r="AK40" s="230"/>
      <c r="AL40" s="46" t="str">
        <f>IF(OR(AND($AE$39=0,$AB$39=0),AND($AB$39&gt;0,$AE$39&gt;0))," ","数量・単価を入力してください！")</f>
        <v>数量・単価を入力してください！</v>
      </c>
      <c r="AN40" s="18"/>
    </row>
    <row r="41" spans="1:44" ht="16.5" customHeight="1">
      <c r="A41" s="28"/>
      <c r="B41" s="39"/>
      <c r="C41" s="143">
        <v>4</v>
      </c>
      <c r="D41" s="143"/>
      <c r="E41" s="143"/>
      <c r="F41" s="143"/>
      <c r="G41" s="222"/>
      <c r="H41" s="223"/>
      <c r="I41" s="223"/>
      <c r="J41" s="223"/>
      <c r="K41" s="223"/>
      <c r="L41" s="223"/>
      <c r="M41" s="223"/>
      <c r="N41" s="223"/>
      <c r="O41" s="223"/>
      <c r="P41" s="224"/>
      <c r="Q41" s="222"/>
      <c r="R41" s="223"/>
      <c r="S41" s="223"/>
      <c r="T41" s="223"/>
      <c r="U41" s="223"/>
      <c r="V41" s="223"/>
      <c r="W41" s="223"/>
      <c r="X41" s="223"/>
      <c r="Y41" s="224"/>
      <c r="Z41" s="225"/>
      <c r="AA41" s="225"/>
      <c r="AB41" s="226"/>
      <c r="AC41" s="226"/>
      <c r="AD41" s="226"/>
      <c r="AE41" s="236"/>
      <c r="AF41" s="237"/>
      <c r="AG41" s="237"/>
      <c r="AH41" s="237"/>
      <c r="AI41" s="237"/>
      <c r="AJ41" s="238"/>
      <c r="AK41" s="230">
        <f>AB41*AE41</f>
        <v>0</v>
      </c>
    </row>
    <row r="42" spans="1:44" ht="16.5" customHeight="1">
      <c r="A42" s="28"/>
      <c r="B42" s="39"/>
      <c r="C42" s="143"/>
      <c r="D42" s="143"/>
      <c r="E42" s="143"/>
      <c r="F42" s="143"/>
      <c r="G42" s="231"/>
      <c r="H42" s="232"/>
      <c r="I42" s="232"/>
      <c r="J42" s="232"/>
      <c r="K42" s="232"/>
      <c r="L42" s="232"/>
      <c r="M42" s="232"/>
      <c r="N42" s="232"/>
      <c r="O42" s="232"/>
      <c r="P42" s="233"/>
      <c r="Q42" s="231"/>
      <c r="R42" s="232"/>
      <c r="S42" s="232"/>
      <c r="T42" s="232"/>
      <c r="U42" s="232"/>
      <c r="V42" s="232"/>
      <c r="W42" s="232"/>
      <c r="X42" s="232"/>
      <c r="Y42" s="233"/>
      <c r="Z42" s="225"/>
      <c r="AA42" s="225"/>
      <c r="AB42" s="226"/>
      <c r="AC42" s="226"/>
      <c r="AD42" s="226"/>
      <c r="AE42" s="45" t="str">
        <f>IF(AF42=8%,"※"," ")</f>
        <v xml:space="preserve"> </v>
      </c>
      <c r="AF42" s="234"/>
      <c r="AG42" s="234"/>
      <c r="AH42" s="234"/>
      <c r="AI42" s="234"/>
      <c r="AJ42" s="235"/>
      <c r="AK42" s="230"/>
      <c r="AL42" s="46" t="str">
        <f>IF(OR(AND($AE$41=0,$AB$41=0),AND($AB$41&gt;0,$AE$41&gt;0))," ","数量・単価を入力してください！")</f>
        <v xml:space="preserve"> </v>
      </c>
    </row>
    <row r="43" spans="1:44" ht="16.5" customHeight="1">
      <c r="A43" s="28"/>
      <c r="B43" s="39"/>
      <c r="C43" s="143">
        <v>5</v>
      </c>
      <c r="D43" s="143"/>
      <c r="E43" s="143"/>
      <c r="F43" s="143"/>
      <c r="G43" s="222"/>
      <c r="H43" s="223"/>
      <c r="I43" s="223"/>
      <c r="J43" s="223"/>
      <c r="K43" s="223"/>
      <c r="L43" s="223"/>
      <c r="M43" s="223"/>
      <c r="N43" s="223"/>
      <c r="O43" s="223"/>
      <c r="P43" s="224"/>
      <c r="Q43" s="222"/>
      <c r="R43" s="223"/>
      <c r="S43" s="223"/>
      <c r="T43" s="223"/>
      <c r="U43" s="223"/>
      <c r="V43" s="223"/>
      <c r="W43" s="223"/>
      <c r="X43" s="223"/>
      <c r="Y43" s="224"/>
      <c r="Z43" s="225"/>
      <c r="AA43" s="225"/>
      <c r="AB43" s="226"/>
      <c r="AC43" s="226"/>
      <c r="AD43" s="226"/>
      <c r="AE43" s="236"/>
      <c r="AF43" s="237"/>
      <c r="AG43" s="237"/>
      <c r="AH43" s="237"/>
      <c r="AI43" s="237"/>
      <c r="AJ43" s="238"/>
      <c r="AK43" s="230">
        <f>AB43*AE43</f>
        <v>0</v>
      </c>
      <c r="AM43" s="47"/>
    </row>
    <row r="44" spans="1:44" ht="16.5" customHeight="1">
      <c r="A44" s="28"/>
      <c r="B44" s="39"/>
      <c r="C44" s="143"/>
      <c r="D44" s="143"/>
      <c r="E44" s="143"/>
      <c r="F44" s="143"/>
      <c r="G44" s="231"/>
      <c r="H44" s="232"/>
      <c r="I44" s="232"/>
      <c r="J44" s="232"/>
      <c r="K44" s="232"/>
      <c r="L44" s="232"/>
      <c r="M44" s="232"/>
      <c r="N44" s="232"/>
      <c r="O44" s="232"/>
      <c r="P44" s="233"/>
      <c r="Q44" s="231"/>
      <c r="R44" s="232"/>
      <c r="S44" s="232"/>
      <c r="T44" s="232"/>
      <c r="U44" s="232"/>
      <c r="V44" s="232"/>
      <c r="W44" s="232"/>
      <c r="X44" s="232"/>
      <c r="Y44" s="233"/>
      <c r="Z44" s="225"/>
      <c r="AA44" s="225"/>
      <c r="AB44" s="226"/>
      <c r="AC44" s="226"/>
      <c r="AD44" s="226"/>
      <c r="AE44" s="45" t="str">
        <f>IF(AF44=8%,"※"," ")</f>
        <v xml:space="preserve"> </v>
      </c>
      <c r="AF44" s="234" t="s">
        <v>59</v>
      </c>
      <c r="AG44" s="234"/>
      <c r="AH44" s="234"/>
      <c r="AI44" s="234"/>
      <c r="AJ44" s="235"/>
      <c r="AK44" s="230"/>
      <c r="AL44" s="46" t="str">
        <f>IF(OR(AND($AE$43=0,$AB$43=0),AND($AB$43&gt;0,$AE$43&gt;0))," ","数量・単価を入力してください！")</f>
        <v xml:space="preserve"> </v>
      </c>
    </row>
    <row r="45" spans="1:44" ht="17.399999999999999" customHeight="1">
      <c r="A45" s="28"/>
      <c r="B45" s="39"/>
      <c r="C45" s="39"/>
      <c r="D45" s="39"/>
      <c r="E45" s="39"/>
      <c r="F45" s="39"/>
      <c r="G45" s="41"/>
      <c r="H45" s="41"/>
      <c r="I45" s="41"/>
      <c r="J45" s="41"/>
      <c r="K45" s="41"/>
      <c r="L45" s="41"/>
      <c r="M45" s="42"/>
      <c r="N45" s="42"/>
      <c r="O45" s="42"/>
      <c r="P45" s="43"/>
      <c r="Q45" s="43"/>
      <c r="R45" s="43"/>
      <c r="Y45" s="159" t="s">
        <v>34</v>
      </c>
      <c r="Z45" s="159"/>
      <c r="AA45" s="159"/>
      <c r="AB45" s="159"/>
      <c r="AC45" s="159"/>
      <c r="AD45" s="159"/>
      <c r="AF45" s="160">
        <v>0.1</v>
      </c>
      <c r="AG45" s="160"/>
      <c r="AH45" s="160"/>
      <c r="AI45" s="161" t="s">
        <v>35</v>
      </c>
      <c r="AJ45" s="162"/>
      <c r="AK45" s="66">
        <f>IF($AF$45=AF36,AK35,0)+IF($AF$45=AF38,AK37,0)+IF($AF$45=AF40,AK39,0)+IF($AF$45=AF42,AK41,0)+IF($AF$45=AF44,AK43,0)</f>
        <v>158755</v>
      </c>
    </row>
    <row r="46" spans="1:44" ht="19.2" customHeight="1">
      <c r="A46" s="28"/>
      <c r="B46" s="39"/>
      <c r="C46" s="178" t="s">
        <v>27</v>
      </c>
      <c r="D46" s="178"/>
      <c r="E46" s="178"/>
      <c r="F46" s="179" t="s">
        <v>36</v>
      </c>
      <c r="G46" s="179"/>
      <c r="H46" s="179"/>
      <c r="I46" s="179"/>
      <c r="J46" s="179"/>
      <c r="K46" s="179"/>
      <c r="L46" s="41"/>
      <c r="M46" s="180" t="s">
        <v>37</v>
      </c>
      <c r="N46" s="180"/>
      <c r="O46" s="243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5"/>
      <c r="AE46" s="42"/>
      <c r="AF46" s="160"/>
      <c r="AG46" s="160"/>
      <c r="AH46" s="160"/>
      <c r="AI46" s="184" t="s">
        <v>38</v>
      </c>
      <c r="AJ46" s="185"/>
      <c r="AK46" s="67">
        <f>ROUNDDOWN(AK45*AF45,0)</f>
        <v>15875</v>
      </c>
    </row>
    <row r="47" spans="1:44" ht="19.2" customHeight="1">
      <c r="A47" s="28"/>
      <c r="B47" s="39"/>
      <c r="C47" s="39"/>
      <c r="D47" s="39"/>
      <c r="E47" s="39"/>
      <c r="F47" s="39"/>
      <c r="G47" s="41"/>
      <c r="H47" s="41"/>
      <c r="I47" s="41"/>
      <c r="J47" s="41"/>
      <c r="K47" s="41"/>
      <c r="L47" s="41"/>
      <c r="M47" s="180"/>
      <c r="N47" s="180"/>
      <c r="O47" s="246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8"/>
      <c r="AE47" s="42"/>
      <c r="AF47" s="189">
        <v>0.08</v>
      </c>
      <c r="AG47" s="189"/>
      <c r="AH47" s="189"/>
      <c r="AI47" s="161" t="s">
        <v>35</v>
      </c>
      <c r="AJ47" s="166"/>
      <c r="AK47" s="68">
        <f>IF($AF$47=AF36,AK35,0)+IF($AF$47=AF38,AK37,0)+IF($AF$47=AF40,AK39,0)+IF($AF$47=AF42,AK41,0)+IF($AF$47=AF44,AK43,0)</f>
        <v>0</v>
      </c>
      <c r="AM47" s="65" t="s">
        <v>60</v>
      </c>
      <c r="AN47" s="62" t="s">
        <v>64</v>
      </c>
      <c r="AO47" s="46"/>
      <c r="AP47" s="46"/>
      <c r="AQ47" s="46"/>
      <c r="AR47" s="46"/>
    </row>
    <row r="48" spans="1:44" ht="19.2" customHeight="1">
      <c r="A48" s="28"/>
      <c r="B48" s="39"/>
      <c r="C48" s="39"/>
      <c r="D48" s="39"/>
      <c r="E48" s="39"/>
      <c r="F48" s="39"/>
      <c r="G48" s="41"/>
      <c r="H48" s="41"/>
      <c r="I48" s="41"/>
      <c r="J48" s="41"/>
      <c r="K48" s="41"/>
      <c r="L48" s="41"/>
      <c r="M48" s="180"/>
      <c r="N48" s="180"/>
      <c r="O48" s="249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1"/>
      <c r="AE48" s="42"/>
      <c r="AF48" s="189"/>
      <c r="AG48" s="189"/>
      <c r="AH48" s="189"/>
      <c r="AI48" s="184" t="s">
        <v>38</v>
      </c>
      <c r="AJ48" s="193"/>
      <c r="AK48" s="67">
        <f>ROUNDDOWN(AK47*AF47,0)</f>
        <v>0</v>
      </c>
    </row>
    <row r="49" spans="1:39" ht="21.6" customHeight="1">
      <c r="A49" s="2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2"/>
      <c r="AF49" s="163" t="s">
        <v>39</v>
      </c>
      <c r="AG49" s="164"/>
      <c r="AH49" s="164"/>
      <c r="AI49" s="164"/>
      <c r="AJ49" s="165"/>
      <c r="AK49" s="68">
        <f>IF($AF$49=AF36,AK35,0)+IF($AF$49=AF38,AK37,0)+IF($AF$49=AF40,AK39,0)+IF($AF$49=AF42,AK41,0)+IF($AF$49=AF44,AK43,0)</f>
        <v>0</v>
      </c>
    </row>
    <row r="50" spans="1:39" ht="6" customHeight="1">
      <c r="A50" s="2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2"/>
      <c r="AF50" s="161" t="s">
        <v>40</v>
      </c>
      <c r="AG50" s="162"/>
      <c r="AH50" s="162"/>
      <c r="AI50" s="162"/>
      <c r="AJ50" s="166"/>
      <c r="AK50" s="239">
        <f>SUM(AK45:AK49)</f>
        <v>174630</v>
      </c>
    </row>
    <row r="51" spans="1:39" ht="13.5" customHeight="1">
      <c r="A51" s="28"/>
      <c r="C51" s="176" t="s">
        <v>41</v>
      </c>
      <c r="D51" s="176"/>
      <c r="E51" s="176"/>
      <c r="F51" s="176"/>
      <c r="G51" s="176"/>
      <c r="H51" s="176"/>
      <c r="I51" s="176"/>
      <c r="J51" s="176"/>
      <c r="K51" s="176"/>
      <c r="L51" s="50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167"/>
      <c r="AG51" s="168"/>
      <c r="AH51" s="168"/>
      <c r="AI51" s="168"/>
      <c r="AJ51" s="169"/>
      <c r="AK51" s="240"/>
    </row>
    <row r="52" spans="1:39" ht="9" customHeight="1">
      <c r="A52" s="21"/>
      <c r="B52" s="21"/>
      <c r="C52" s="176"/>
      <c r="D52" s="176"/>
      <c r="E52" s="176"/>
      <c r="F52" s="176"/>
      <c r="G52" s="176"/>
      <c r="H52" s="176"/>
      <c r="I52" s="176"/>
      <c r="J52" s="176"/>
      <c r="K52" s="176"/>
      <c r="L52" s="52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170"/>
      <c r="AG52" s="171"/>
      <c r="AH52" s="171"/>
      <c r="AI52" s="171"/>
      <c r="AJ52" s="172"/>
      <c r="AK52" s="241"/>
    </row>
    <row r="53" spans="1:39" ht="18" customHeight="1">
      <c r="C53" s="52"/>
      <c r="D53" s="52"/>
      <c r="E53" s="52"/>
      <c r="F53" s="52"/>
      <c r="G53" s="52"/>
      <c r="H53" s="52"/>
      <c r="I53" s="52"/>
      <c r="J53" s="52"/>
      <c r="K53" s="52"/>
      <c r="L53" s="52"/>
      <c r="AE53" s="242" t="s">
        <v>61</v>
      </c>
      <c r="AF53" s="242"/>
      <c r="AG53" s="242"/>
      <c r="AH53" s="242"/>
      <c r="AI53" s="242"/>
      <c r="AJ53" s="242"/>
      <c r="AK53" s="242"/>
    </row>
    <row r="54" spans="1:39" ht="11.25" customHeight="1">
      <c r="A54" s="27"/>
      <c r="B54" s="27"/>
      <c r="C54" s="7"/>
      <c r="D54" s="7"/>
      <c r="E54" s="7"/>
      <c r="F54" s="5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39" ht="21.9" customHeight="1">
      <c r="A55" s="27"/>
      <c r="B55" s="27"/>
      <c r="C55" s="53"/>
      <c r="D55" s="7"/>
      <c r="E55" s="7"/>
      <c r="F55" s="7"/>
      <c r="G55" s="53"/>
      <c r="H55" s="7"/>
      <c r="I55" s="7"/>
      <c r="J55" s="7"/>
      <c r="K55" s="7"/>
      <c r="L55" s="7"/>
      <c r="M55" s="7"/>
      <c r="N55" s="7"/>
      <c r="O55" s="7"/>
      <c r="P55" s="54"/>
      <c r="Q55" s="55"/>
      <c r="AM55" s="65"/>
    </row>
    <row r="56" spans="1:39" ht="20.100000000000001" customHeight="1">
      <c r="P56" s="55"/>
      <c r="Q56" s="55"/>
    </row>
    <row r="58" spans="1:39" ht="18">
      <c r="AM58" s="69"/>
    </row>
    <row r="59" spans="1:39">
      <c r="R59" s="56"/>
    </row>
    <row r="60" spans="1:39" ht="22.2">
      <c r="E60" s="62" t="s">
        <v>62</v>
      </c>
    </row>
  </sheetData>
  <sheetProtection algorithmName="SHA-512" hashValue="GWnPs5kUgE3uVyBTL/rPNv48XTekL+xZC6YXcatf9oVxy8W5WMoxD9CM6VtE5rckSoXnxdmB+ew2WiAhadTOTQ==" saltValue="CXDk/J4psBvRP8D9ZwmPwg==" spinCount="100000" sheet="1" objects="1" scenarios="1"/>
  <mergeCells count="114">
    <mergeCell ref="AF49:AJ49"/>
    <mergeCell ref="AF50:AJ52"/>
    <mergeCell ref="AK50:AK52"/>
    <mergeCell ref="C51:K52"/>
    <mergeCell ref="AE53:AK53"/>
    <mergeCell ref="C46:E46"/>
    <mergeCell ref="F46:K46"/>
    <mergeCell ref="M46:N48"/>
    <mergeCell ref="O46:AD46"/>
    <mergeCell ref="AI46:AJ46"/>
    <mergeCell ref="O47:AD47"/>
    <mergeCell ref="AF47:AH48"/>
    <mergeCell ref="AI47:AJ47"/>
    <mergeCell ref="O48:AD48"/>
    <mergeCell ref="AI48:AJ48"/>
    <mergeCell ref="AE43:AJ43"/>
    <mergeCell ref="AK43:AK44"/>
    <mergeCell ref="G44:P44"/>
    <mergeCell ref="Q44:Y44"/>
    <mergeCell ref="AF44:AJ44"/>
    <mergeCell ref="Y45:AD45"/>
    <mergeCell ref="AF45:AH46"/>
    <mergeCell ref="AI45:AJ45"/>
    <mergeCell ref="C43:C44"/>
    <mergeCell ref="D43:F44"/>
    <mergeCell ref="G43:P43"/>
    <mergeCell ref="Q43:Y43"/>
    <mergeCell ref="Z43:AA44"/>
    <mergeCell ref="AB43:AD44"/>
    <mergeCell ref="AB41:AD42"/>
    <mergeCell ref="AE41:AJ41"/>
    <mergeCell ref="AK41:AK42"/>
    <mergeCell ref="G42:P42"/>
    <mergeCell ref="Q42:Y42"/>
    <mergeCell ref="AF42:AJ42"/>
    <mergeCell ref="AE39:AJ39"/>
    <mergeCell ref="AK39:AK40"/>
    <mergeCell ref="G40:P40"/>
    <mergeCell ref="Q40:Y40"/>
    <mergeCell ref="AF40:AJ40"/>
    <mergeCell ref="AB39:AD40"/>
    <mergeCell ref="C41:C42"/>
    <mergeCell ref="D41:F42"/>
    <mergeCell ref="G41:P41"/>
    <mergeCell ref="Q41:Y41"/>
    <mergeCell ref="Z41:AA42"/>
    <mergeCell ref="C39:C40"/>
    <mergeCell ref="D39:F40"/>
    <mergeCell ref="G39:P39"/>
    <mergeCell ref="Q39:Y39"/>
    <mergeCell ref="Z39:AA40"/>
    <mergeCell ref="AB37:AD38"/>
    <mergeCell ref="AE37:AJ37"/>
    <mergeCell ref="AK37:AK38"/>
    <mergeCell ref="G38:P38"/>
    <mergeCell ref="Q38:Y38"/>
    <mergeCell ref="AF38:AJ38"/>
    <mergeCell ref="AE35:AJ35"/>
    <mergeCell ref="AK35:AK36"/>
    <mergeCell ref="G36:P36"/>
    <mergeCell ref="Q36:Y36"/>
    <mergeCell ref="AF36:AJ36"/>
    <mergeCell ref="AB35:AD36"/>
    <mergeCell ref="C37:C38"/>
    <mergeCell ref="D37:F38"/>
    <mergeCell ref="G37:P37"/>
    <mergeCell ref="Q37:Y37"/>
    <mergeCell ref="Z37:AA38"/>
    <mergeCell ref="C35:C36"/>
    <mergeCell ref="D35:F36"/>
    <mergeCell ref="G35:P35"/>
    <mergeCell ref="Q35:Y35"/>
    <mergeCell ref="Z35:AA36"/>
    <mergeCell ref="AH32:AK32"/>
    <mergeCell ref="D34:F34"/>
    <mergeCell ref="G34:P34"/>
    <mergeCell ref="Q34:Y34"/>
    <mergeCell ref="Z34:AA34"/>
    <mergeCell ref="AB34:AD34"/>
    <mergeCell ref="AE34:AJ34"/>
    <mergeCell ref="AH29:AJ30"/>
    <mergeCell ref="AK29:AK30"/>
    <mergeCell ref="C30:G31"/>
    <mergeCell ref="H30:M31"/>
    <mergeCell ref="P30:AC31"/>
    <mergeCell ref="C32:G32"/>
    <mergeCell ref="H32:U32"/>
    <mergeCell ref="V32:W32"/>
    <mergeCell ref="X32:AC32"/>
    <mergeCell ref="AD32:AG32"/>
    <mergeCell ref="C27:G27"/>
    <mergeCell ref="H27:L27"/>
    <mergeCell ref="N27:O27"/>
    <mergeCell ref="P27:S27"/>
    <mergeCell ref="C29:G29"/>
    <mergeCell ref="H29:M29"/>
    <mergeCell ref="N29:O31"/>
    <mergeCell ref="P29:AC29"/>
    <mergeCell ref="D22:M22"/>
    <mergeCell ref="N22:S22"/>
    <mergeCell ref="V22:AE22"/>
    <mergeCell ref="W23:AE23"/>
    <mergeCell ref="H25:J25"/>
    <mergeCell ref="L25:N25"/>
    <mergeCell ref="B14:H14"/>
    <mergeCell ref="C16:C25"/>
    <mergeCell ref="E17:J17"/>
    <mergeCell ref="E18:S18"/>
    <mergeCell ref="W18:Y18"/>
    <mergeCell ref="E19:S19"/>
    <mergeCell ref="V19:AE19"/>
    <mergeCell ref="V20:AE20"/>
    <mergeCell ref="E21:S21"/>
    <mergeCell ref="V21:AE21"/>
  </mergeCells>
  <phoneticPr fontId="3"/>
  <conditionalFormatting sqref="E17:J17">
    <cfRule type="containsBlanks" dxfId="27" priority="28">
      <formula>LEN(TRIM(E17))=0</formula>
    </cfRule>
  </conditionalFormatting>
  <conditionalFormatting sqref="E18:S18">
    <cfRule type="containsBlanks" dxfId="26" priority="17">
      <formula>LEN(TRIM(E18))=0</formula>
    </cfRule>
  </conditionalFormatting>
  <conditionalFormatting sqref="E21:S21">
    <cfRule type="containsBlanks" dxfId="25" priority="27">
      <formula>LEN(TRIM(E21))=0</formula>
    </cfRule>
  </conditionalFormatting>
  <conditionalFormatting sqref="G36:P36">
    <cfRule type="containsBlanks" dxfId="24" priority="16">
      <formula>LEN(TRIM(G36))=0</formula>
    </cfRule>
  </conditionalFormatting>
  <conditionalFormatting sqref="G38:P38 G40:P40 G42:P42 G44:P44">
    <cfRule type="containsBlanks" dxfId="23" priority="15">
      <formula>LEN(TRIM(G38))=0</formula>
    </cfRule>
  </conditionalFormatting>
  <conditionalFormatting sqref="H25:J25">
    <cfRule type="containsBlanks" dxfId="22" priority="25">
      <formula>LEN(TRIM(H25))=0</formula>
    </cfRule>
  </conditionalFormatting>
  <conditionalFormatting sqref="H27:L27">
    <cfRule type="containsBlanks" dxfId="21" priority="24">
      <formula>LEN(TRIM(H27))=0</formula>
    </cfRule>
  </conditionalFormatting>
  <conditionalFormatting sqref="N22:S22">
    <cfRule type="containsBlanks" dxfId="20" priority="26">
      <formula>LEN(TRIM(N22))=0</formula>
    </cfRule>
  </conditionalFormatting>
  <conditionalFormatting sqref="P29:AC29">
    <cfRule type="containsBlanks" dxfId="19" priority="23">
      <formula>LEN(TRIM(P29))=0</formula>
    </cfRule>
  </conditionalFormatting>
  <conditionalFormatting sqref="AB35:AD44">
    <cfRule type="containsBlanks" dxfId="18" priority="21">
      <formula>LEN(TRIM(AB35))=0</formula>
    </cfRule>
  </conditionalFormatting>
  <conditionalFormatting sqref="AE35:AJ35 AF36:AJ36 AE37:AJ37 AF38:AJ38 AE39:AJ39 AF40:AJ40 AE41:AJ41 AF42:AJ42 AE43:AJ43 AF44:AJ44">
    <cfRule type="containsBlanks" dxfId="17" priority="20">
      <formula>LEN(TRIM(AE35))=0</formula>
    </cfRule>
  </conditionalFormatting>
  <conditionalFormatting sqref="AH32:AK32">
    <cfRule type="containsBlanks" dxfId="16" priority="22">
      <formula>LEN(TRIM(AH32))=0</formula>
    </cfRule>
  </conditionalFormatting>
  <conditionalFormatting sqref="AK35:AK36">
    <cfRule type="expression" dxfId="15" priority="13">
      <formula>IF($AB$35&gt;0,$AE$35=0)</formula>
    </cfRule>
    <cfRule type="expression" dxfId="14" priority="14">
      <formula>IF($AE$35&gt;0,$AB$35=0)</formula>
    </cfRule>
  </conditionalFormatting>
  <conditionalFormatting sqref="AK37:AK38">
    <cfRule type="expression" dxfId="13" priority="11">
      <formula>IF($AE$37&gt;0,$AB$37=0)</formula>
    </cfRule>
    <cfRule type="expression" dxfId="12" priority="12">
      <formula>IF($AB$37&gt;0,$AE$37=0)</formula>
    </cfRule>
  </conditionalFormatting>
  <conditionalFormatting sqref="AK39:AK40">
    <cfRule type="expression" dxfId="11" priority="9">
      <formula>IF($AE$39&gt;0,$AB$39=0)</formula>
    </cfRule>
    <cfRule type="expression" dxfId="10" priority="10">
      <formula>IF($AB$39&gt;0,$AE$39=0)</formula>
    </cfRule>
  </conditionalFormatting>
  <conditionalFormatting sqref="AK41:AK42">
    <cfRule type="expression" dxfId="9" priority="7">
      <formula>IF($AE$41&gt;0,$AB$41=0)</formula>
    </cfRule>
    <cfRule type="expression" dxfId="8" priority="8">
      <formula>IF($AB$41&gt;0,$AE$41=0)</formula>
    </cfRule>
  </conditionalFormatting>
  <conditionalFormatting sqref="AK43:AK44">
    <cfRule type="expression" dxfId="7" priority="5">
      <formula>IF($AE$43&gt;0,$AB$43=0)</formula>
    </cfRule>
    <cfRule type="expression" dxfId="6" priority="6">
      <formula>IF($AB$43&gt;0,$AE$43=0)</formula>
    </cfRule>
  </conditionalFormatting>
  <conditionalFormatting sqref="AK50:AK52">
    <cfRule type="expression" dxfId="5" priority="19">
      <formula>OR(SUM($AK$35:$AK$44)&gt;SUM($AK$45,$AK$47,$AK$49),SUM($AK$35:$AK$44)&lt;SUM($AK$45,$AK$47,$AK$49))</formula>
    </cfRule>
  </conditionalFormatting>
  <conditionalFormatting sqref="AL36 AM43 AN47:AR47 AE53:AK53">
    <cfRule type="containsText" dxfId="4" priority="18" operator="containsText" text="消費税率を選択してください！">
      <formula>NOT(ISERROR(SEARCH("消費税率を選択してください！",AE36)))</formula>
    </cfRule>
  </conditionalFormatting>
  <conditionalFormatting sqref="AL38">
    <cfRule type="containsText" dxfId="3" priority="4" operator="containsText" text="消費税率を選択してください！">
      <formula>NOT(ISERROR(SEARCH("消費税率を選択してください！",AL38)))</formula>
    </cfRule>
  </conditionalFormatting>
  <conditionalFormatting sqref="AL40">
    <cfRule type="containsText" dxfId="2" priority="3" operator="containsText" text="消費税率を選択してください！">
      <formula>NOT(ISERROR(SEARCH("消費税率を選択してください！",AL40)))</formula>
    </cfRule>
  </conditionalFormatting>
  <conditionalFormatting sqref="AL42">
    <cfRule type="containsText" dxfId="1" priority="2" operator="containsText" text="消費税率を選択してください！">
      <formula>NOT(ISERROR(SEARCH("消費税率を選択してください！",AL42)))</formula>
    </cfRule>
  </conditionalFormatting>
  <conditionalFormatting sqref="AL44">
    <cfRule type="containsText" dxfId="0" priority="1" operator="containsText" text="消費税率を選択してください！">
      <formula>NOT(ISERROR(SEARCH("消費税率を選択してください！",AL44)))</formula>
    </cfRule>
  </conditionalFormatting>
  <dataValidations count="9">
    <dataValidation type="list" allowBlank="1" showInputMessage="1" showErrorMessage="1" sqref="AK22" xr:uid="{3A9A8CA6-A643-4288-9155-03306C258C15}">
      <formula1>"支店,営業所"</formula1>
    </dataValidation>
    <dataValidation type="list" allowBlank="1" showInputMessage="1" showErrorMessage="1" sqref="AG22:AI22" xr:uid="{D6DD942A-5BFE-43CA-A5BD-A0C155130DB9}">
      <formula1>"銀行,信金,組合"</formula1>
    </dataValidation>
    <dataValidation type="list" allowBlank="1" showInputMessage="1" showErrorMessage="1" sqref="D35:F44" xr:uid="{7975677E-33CE-449E-B165-12A0BB09503F}">
      <formula1>"S,R"</formula1>
    </dataValidation>
    <dataValidation type="list" showInputMessage="1" showErrorMessage="1" sqref="AF36:AJ36 AF38:AJ38 AF40:AJ40 AF42:AJ42 AF44:AJ44" xr:uid="{5B49EE4D-DEE4-44C3-B525-CD4EB3FE6141}">
      <formula1>"　,10％,8%,消費税対象外"</formula1>
    </dataValidation>
    <dataValidation type="textLength" operator="equal" allowBlank="1" showInputMessage="1" showErrorMessage="1" errorTitle="入力に誤りがあります！" error="Tを除いた13けたの数字を入力してください！" sqref="N22:S22" xr:uid="{7E2305A1-0D86-4A01-A20B-4041F59DCEFA}">
      <formula1>13</formula1>
    </dataValidation>
    <dataValidation type="date" operator="greaterThanOrEqual" allowBlank="1" showInputMessage="1" showErrorMessage="1" errorTitle="日付を入れてください" error="西暦/月/日で入力してください！" sqref="H27:L27 X32:AB32 AH32:AL32" xr:uid="{50B69A5C-1263-402F-A83B-003E86045C97}">
      <formula1>1</formula1>
    </dataValidation>
    <dataValidation type="textLength" operator="equal" allowBlank="1" showInputMessage="1" showErrorMessage="1" errorTitle="10桁のコードを入力してください！" error="お送りした発注書の「発注№」10桁を入力してください！" sqref="H29:M29" xr:uid="{B10E61C1-8FBD-401E-B583-3288DB327D6A}">
      <formula1>10</formula1>
    </dataValidation>
    <dataValidation type="textLength" operator="lessThanOrEqual" allowBlank="1" showInputMessage="1" showErrorMessage="1" errorTitle="6桁のコードを入れて下さい！" error="お送りした発注書の「発注先」の左下のXXから始まるコードを入力してください！" sqref="H25:J25" xr:uid="{E4FF529C-E97B-4E87-B361-FDBF0372FF3D}">
      <formula1>6</formula1>
    </dataValidation>
    <dataValidation type="textLength" operator="lessThanOrEqual" allowBlank="1" showInputMessage="1" showErrorMessage="1" errorTitle="枝番2桁のコードを入れて下さい！" error="お送りした発注書の「発注先」の左下のXXから始まるコードを入力してください！" sqref="L25:N25" xr:uid="{5155B0C0-0C98-4E2F-98E9-1D31631C7D21}">
      <formula1>2</formula1>
    </dataValidation>
  </dataValidations>
  <printOptions horizontalCentered="1"/>
  <pageMargins left="0.19685039370078741" right="0.19685039370078741" top="0" bottom="0" header="0.19685039370078741" footer="0.19685039370078741"/>
  <pageSetup paperSize="8" scale="8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マニュアル発注書あり</vt:lpstr>
      <vt:lpstr>マニュアル発注書なし</vt:lpstr>
      <vt:lpstr>マニュアル発注書あり!Print_Area</vt:lpstr>
      <vt:lpstr>マニュアル発注書なし!Print_Area</vt:lpstr>
      <vt:lpstr>請求書!Print_Area</vt:lpstr>
    </vt:vector>
  </TitlesOfParts>
  <Company>株式会社　七彩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絵美</dc:creator>
  <cp:lastModifiedBy>松田　絵美</cp:lastModifiedBy>
  <cp:lastPrinted>2023-08-31T08:19:19Z</cp:lastPrinted>
  <dcterms:created xsi:type="dcterms:W3CDTF">2023-08-03T02:53:25Z</dcterms:created>
  <dcterms:modified xsi:type="dcterms:W3CDTF">2023-10-12T07:28:45Z</dcterms:modified>
</cp:coreProperties>
</file>